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elen\OneDrive\Documents\"/>
    </mc:Choice>
  </mc:AlternateContent>
  <xr:revisionPtr revIDLastSave="0" documentId="8_{A4F8CDE5-0C70-419A-897E-1091F885130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SS Results 2025" sheetId="7" r:id="rId1"/>
    <sheet name="FOT CSS Leaderboard 25" sheetId="8" r:id="rId2"/>
    <sheet name="CSS Results 2016_2022" sheetId="5" r:id="rId3"/>
    <sheet name="FOT CSS Leaderboard 22" sheetId="6" r:id="rId4"/>
    <sheet name="Lane Times" sheetId="3" r:id="rId5"/>
  </sheets>
  <definedNames>
    <definedName name="_xlnm._FilterDatabase" localSheetId="0" hidden="1">'CSS Results 2025'!$A$1:$AX$254</definedName>
    <definedName name="_xlnm._FilterDatabase" localSheetId="1" hidden="1">'FOT CSS Leaderboard 25'!$4:$4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2" i="7" l="1"/>
  <c r="I98" i="7"/>
  <c r="J117" i="7"/>
  <c r="E117" i="7" s="1"/>
  <c r="I117" i="7"/>
  <c r="I42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6" i="7"/>
  <c r="I115" i="7"/>
  <c r="I114" i="7"/>
  <c r="I113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66" i="5"/>
  <c r="E66" i="5" s="1"/>
  <c r="I66" i="5"/>
  <c r="J65" i="5"/>
  <c r="E65" i="5" s="1"/>
  <c r="H65" i="5" s="1"/>
  <c r="I65" i="5"/>
  <c r="J63" i="5"/>
  <c r="E63" i="5" s="1"/>
  <c r="I63" i="5"/>
  <c r="J62" i="5"/>
  <c r="E62" i="5" s="1"/>
  <c r="I62" i="5"/>
  <c r="J61" i="5"/>
  <c r="I61" i="5"/>
  <c r="J60" i="5"/>
  <c r="I60" i="5"/>
  <c r="J57" i="5"/>
  <c r="E57" i="5" s="1"/>
  <c r="I57" i="5"/>
  <c r="J56" i="5"/>
  <c r="I56" i="5"/>
  <c r="J52" i="5"/>
  <c r="I52" i="5"/>
  <c r="J46" i="5"/>
  <c r="I46" i="5"/>
  <c r="J45" i="5"/>
  <c r="I45" i="5"/>
  <c r="J44" i="5"/>
  <c r="I44" i="5"/>
  <c r="J37" i="5"/>
  <c r="I37" i="5"/>
  <c r="J42" i="5"/>
  <c r="I42" i="5"/>
  <c r="J41" i="5"/>
  <c r="I41" i="5"/>
  <c r="J40" i="5"/>
  <c r="I40" i="5"/>
  <c r="J35" i="5"/>
  <c r="I35" i="5"/>
  <c r="J34" i="5"/>
  <c r="I34" i="5"/>
  <c r="J32" i="5"/>
  <c r="I32" i="5"/>
  <c r="J31" i="5"/>
  <c r="I31" i="5"/>
  <c r="J29" i="5"/>
  <c r="I29" i="5"/>
  <c r="J23" i="5"/>
  <c r="I23" i="5"/>
  <c r="J22" i="5"/>
  <c r="I22" i="5"/>
  <c r="J19" i="5"/>
  <c r="I19" i="5"/>
  <c r="J12" i="5"/>
  <c r="I321" i="6"/>
  <c r="D321" i="6" s="1"/>
  <c r="H321" i="6"/>
  <c r="I245" i="6"/>
  <c r="D245" i="6" s="1"/>
  <c r="H245" i="6"/>
  <c r="I151" i="6"/>
  <c r="H151" i="6"/>
  <c r="AM66" i="6"/>
  <c r="I66" i="6"/>
  <c r="D66" i="6" s="1"/>
  <c r="H66" i="6"/>
  <c r="AM193" i="6"/>
  <c r="I193" i="6"/>
  <c r="D193" i="6" s="1"/>
  <c r="H193" i="6"/>
  <c r="I320" i="6"/>
  <c r="H320" i="6"/>
  <c r="I249" i="6"/>
  <c r="H249" i="6"/>
  <c r="I252" i="6"/>
  <c r="H252" i="6"/>
  <c r="I217" i="6"/>
  <c r="H217" i="6"/>
  <c r="I236" i="6"/>
  <c r="H236" i="6"/>
  <c r="I96" i="6"/>
  <c r="H96" i="6"/>
  <c r="I201" i="6"/>
  <c r="H201" i="6"/>
  <c r="I111" i="6"/>
  <c r="H111" i="6"/>
  <c r="I136" i="6"/>
  <c r="H136" i="6"/>
  <c r="I181" i="6"/>
  <c r="H181" i="6"/>
  <c r="I120" i="6"/>
  <c r="H120" i="6"/>
  <c r="I43" i="6"/>
  <c r="H43" i="6"/>
  <c r="I18" i="6"/>
  <c r="H18" i="6"/>
  <c r="I199" i="6"/>
  <c r="H199" i="6"/>
  <c r="I250" i="6"/>
  <c r="H250" i="6"/>
  <c r="I263" i="6"/>
  <c r="H263" i="6"/>
  <c r="I253" i="6"/>
  <c r="H253" i="6"/>
  <c r="I175" i="6"/>
  <c r="H175" i="6"/>
  <c r="I204" i="6"/>
  <c r="H204" i="6"/>
  <c r="I13" i="6"/>
  <c r="H13" i="6"/>
  <c r="I98" i="6"/>
  <c r="H98" i="6"/>
  <c r="I247" i="6"/>
  <c r="H247" i="6"/>
  <c r="I50" i="6"/>
  <c r="H50" i="6"/>
  <c r="I180" i="6"/>
  <c r="H180" i="6"/>
  <c r="I243" i="6"/>
  <c r="H243" i="6"/>
  <c r="I214" i="6"/>
  <c r="H214" i="6"/>
  <c r="I265" i="6"/>
  <c r="H265" i="6"/>
  <c r="I116" i="6"/>
  <c r="H116" i="6"/>
  <c r="I17" i="6"/>
  <c r="H17" i="6"/>
  <c r="I267" i="6"/>
  <c r="H267" i="6"/>
  <c r="I92" i="6"/>
  <c r="H92" i="6"/>
  <c r="I147" i="6"/>
  <c r="H147" i="6"/>
  <c r="I11" i="6"/>
  <c r="H11" i="6"/>
  <c r="I6" i="6"/>
  <c r="H6" i="6"/>
  <c r="I162" i="6"/>
  <c r="H162" i="6"/>
  <c r="I241" i="6"/>
  <c r="H241" i="6"/>
  <c r="I35" i="6"/>
  <c r="H35" i="6"/>
  <c r="I80" i="6"/>
  <c r="H80" i="6"/>
  <c r="I32" i="6"/>
  <c r="H32" i="6"/>
  <c r="I255" i="6"/>
  <c r="H255" i="6"/>
  <c r="I85" i="6"/>
  <c r="H85" i="6"/>
  <c r="I206" i="6"/>
  <c r="H206" i="6"/>
  <c r="I84" i="6"/>
  <c r="H84" i="6"/>
  <c r="I225" i="6"/>
  <c r="H225" i="6"/>
  <c r="I58" i="6"/>
  <c r="H58" i="6"/>
  <c r="I140" i="6"/>
  <c r="H140" i="6"/>
  <c r="I233" i="6"/>
  <c r="H233" i="6"/>
  <c r="I143" i="6"/>
  <c r="H143" i="6"/>
  <c r="I185" i="6"/>
  <c r="H185" i="6"/>
  <c r="I227" i="6"/>
  <c r="H227" i="6"/>
  <c r="I16" i="6"/>
  <c r="H16" i="6"/>
  <c r="I319" i="6"/>
  <c r="H319" i="6"/>
  <c r="I161" i="6"/>
  <c r="H161" i="6"/>
  <c r="I135" i="6"/>
  <c r="H135" i="6"/>
  <c r="I123" i="6"/>
  <c r="H123" i="6"/>
  <c r="I55" i="6"/>
  <c r="H55" i="6"/>
  <c r="I78" i="6"/>
  <c r="H78" i="6"/>
  <c r="I77" i="6"/>
  <c r="H77" i="6"/>
  <c r="I318" i="6"/>
  <c r="H318" i="6"/>
  <c r="I228" i="6"/>
  <c r="H228" i="6"/>
  <c r="I257" i="6"/>
  <c r="H257" i="6"/>
  <c r="I160" i="6"/>
  <c r="H160" i="6"/>
  <c r="I317" i="6"/>
  <c r="D317" i="6" s="1"/>
  <c r="H317" i="6"/>
  <c r="I316" i="6"/>
  <c r="H316" i="6"/>
  <c r="D316" i="6"/>
  <c r="F316" i="6" s="1"/>
  <c r="I315" i="6"/>
  <c r="H315" i="6"/>
  <c r="D315" i="6"/>
  <c r="C315" i="6" s="1"/>
  <c r="I246" i="6"/>
  <c r="AM246" i="6" s="1"/>
  <c r="H246" i="6"/>
  <c r="D246" i="6"/>
  <c r="C246" i="6" s="1"/>
  <c r="I187" i="6"/>
  <c r="AM187" i="6" s="1"/>
  <c r="H187" i="6"/>
  <c r="I23" i="6"/>
  <c r="AM23" i="6" s="1"/>
  <c r="H23" i="6"/>
  <c r="D23" i="6"/>
  <c r="C23" i="6"/>
  <c r="I122" i="6"/>
  <c r="AM122" i="6" s="1"/>
  <c r="H122" i="6"/>
  <c r="I200" i="6"/>
  <c r="H200" i="6"/>
  <c r="D200" i="6"/>
  <c r="C200" i="6" s="1"/>
  <c r="I177" i="6"/>
  <c r="H177" i="6"/>
  <c r="I203" i="6"/>
  <c r="H203" i="6"/>
  <c r="D203" i="6"/>
  <c r="I314" i="6"/>
  <c r="H314" i="6"/>
  <c r="D314" i="6"/>
  <c r="F314" i="6" s="1"/>
  <c r="AM81" i="6"/>
  <c r="I81" i="6"/>
  <c r="H81" i="6"/>
  <c r="D81" i="6" s="1"/>
  <c r="I28" i="6"/>
  <c r="H28" i="6"/>
  <c r="D28" i="6" s="1"/>
  <c r="I220" i="6"/>
  <c r="H220" i="6"/>
  <c r="I313" i="6"/>
  <c r="D313" i="6" s="1"/>
  <c r="F313" i="6" s="1"/>
  <c r="H313" i="6"/>
  <c r="I312" i="6"/>
  <c r="H312" i="6"/>
  <c r="I240" i="6"/>
  <c r="H240" i="6"/>
  <c r="AM240" i="6" s="1"/>
  <c r="I311" i="6"/>
  <c r="D311" i="6" s="1"/>
  <c r="G311" i="6" s="1"/>
  <c r="H311" i="6"/>
  <c r="I310" i="6"/>
  <c r="H310" i="6"/>
  <c r="D310" i="6"/>
  <c r="E310" i="6" s="1"/>
  <c r="C310" i="6"/>
  <c r="I76" i="6"/>
  <c r="H76" i="6"/>
  <c r="I142" i="6"/>
  <c r="H142" i="6"/>
  <c r="I309" i="6"/>
  <c r="H309" i="6"/>
  <c r="I9" i="6"/>
  <c r="H9" i="6"/>
  <c r="I266" i="6"/>
  <c r="H266" i="6"/>
  <c r="AM266" i="6" s="1"/>
  <c r="I10" i="6"/>
  <c r="H10" i="6"/>
  <c r="I51" i="6"/>
  <c r="H51" i="6"/>
  <c r="I114" i="6"/>
  <c r="AM114" i="6" s="1"/>
  <c r="H114" i="6"/>
  <c r="I82" i="6"/>
  <c r="H82" i="6"/>
  <c r="I139" i="6"/>
  <c r="H139" i="6"/>
  <c r="I232" i="6"/>
  <c r="H232" i="6"/>
  <c r="I308" i="6"/>
  <c r="H308" i="6"/>
  <c r="I169" i="6"/>
  <c r="H169" i="6"/>
  <c r="AM169" i="6" s="1"/>
  <c r="I167" i="6"/>
  <c r="H167" i="6"/>
  <c r="D167" i="6" s="1"/>
  <c r="I155" i="6"/>
  <c r="H155" i="6"/>
  <c r="AM155" i="6" s="1"/>
  <c r="I307" i="6"/>
  <c r="D307" i="6" s="1"/>
  <c r="G307" i="6" s="1"/>
  <c r="H307" i="6"/>
  <c r="I179" i="6"/>
  <c r="H179" i="6"/>
  <c r="I46" i="6"/>
  <c r="H46" i="6"/>
  <c r="AM237" i="6"/>
  <c r="I237" i="6"/>
  <c r="D237" i="6" s="1"/>
  <c r="F237" i="6" s="1"/>
  <c r="H237" i="6"/>
  <c r="I38" i="6"/>
  <c r="H38" i="6"/>
  <c r="AM38" i="6" s="1"/>
  <c r="I306" i="6"/>
  <c r="H306" i="6"/>
  <c r="I211" i="6"/>
  <c r="H211" i="6"/>
  <c r="I159" i="6"/>
  <c r="H159" i="6"/>
  <c r="I222" i="6"/>
  <c r="H222" i="6"/>
  <c r="I128" i="6"/>
  <c r="H128" i="6"/>
  <c r="I22" i="6"/>
  <c r="H22" i="6"/>
  <c r="I305" i="6"/>
  <c r="D305" i="6" s="1"/>
  <c r="H305" i="6"/>
  <c r="I304" i="6"/>
  <c r="H304" i="6"/>
  <c r="D304" i="6" s="1"/>
  <c r="F304" i="6" s="1"/>
  <c r="G304" i="6"/>
  <c r="I156" i="6"/>
  <c r="AM156" i="6" s="1"/>
  <c r="H156" i="6"/>
  <c r="I192" i="6"/>
  <c r="AM192" i="6" s="1"/>
  <c r="H192" i="6"/>
  <c r="I65" i="6"/>
  <c r="D65" i="6" s="1"/>
  <c r="H65" i="6"/>
  <c r="I83" i="6"/>
  <c r="H83" i="6"/>
  <c r="I40" i="6"/>
  <c r="H40" i="6"/>
  <c r="I157" i="6"/>
  <c r="H157" i="6"/>
  <c r="I212" i="6"/>
  <c r="H212" i="6"/>
  <c r="I103" i="6"/>
  <c r="H103" i="6"/>
  <c r="I218" i="6"/>
  <c r="H218" i="6"/>
  <c r="I303" i="6"/>
  <c r="H303" i="6"/>
  <c r="D303" i="6" s="1"/>
  <c r="I130" i="6"/>
  <c r="H130" i="6"/>
  <c r="AM130" i="6" s="1"/>
  <c r="I164" i="6"/>
  <c r="AM164" i="6" s="1"/>
  <c r="H164" i="6"/>
  <c r="D164" i="6" s="1"/>
  <c r="I146" i="6"/>
  <c r="D146" i="6" s="1"/>
  <c r="C146" i="6" s="1"/>
  <c r="H146" i="6"/>
  <c r="G146" i="6"/>
  <c r="I238" i="6"/>
  <c r="H238" i="6"/>
  <c r="I166" i="6"/>
  <c r="H166" i="6"/>
  <c r="I239" i="6"/>
  <c r="H239" i="6"/>
  <c r="I104" i="6"/>
  <c r="H104" i="6"/>
  <c r="I302" i="6"/>
  <c r="D302" i="6" s="1"/>
  <c r="H302" i="6"/>
  <c r="I234" i="6"/>
  <c r="H234" i="6"/>
  <c r="AM234" i="6" s="1"/>
  <c r="I15" i="6"/>
  <c r="H15" i="6"/>
  <c r="AM15" i="6" s="1"/>
  <c r="I25" i="6"/>
  <c r="D25" i="6" s="1"/>
  <c r="H25" i="6"/>
  <c r="G25" i="6"/>
  <c r="F25" i="6"/>
  <c r="I301" i="6"/>
  <c r="D301" i="6" s="1"/>
  <c r="C301" i="6" s="1"/>
  <c r="H301" i="6"/>
  <c r="I115" i="6"/>
  <c r="H115" i="6"/>
  <c r="I89" i="6"/>
  <c r="H89" i="6"/>
  <c r="I173" i="6"/>
  <c r="H173" i="6"/>
  <c r="I300" i="6"/>
  <c r="D300" i="6" s="1"/>
  <c r="F300" i="6" s="1"/>
  <c r="H300" i="6"/>
  <c r="I31" i="6"/>
  <c r="H31" i="6"/>
  <c r="E31" i="6"/>
  <c r="D31" i="6"/>
  <c r="F31" i="6" s="1"/>
  <c r="I109" i="6"/>
  <c r="H109" i="6"/>
  <c r="D109" i="6" s="1"/>
  <c r="I223" i="6"/>
  <c r="H223" i="6"/>
  <c r="D223" i="6"/>
  <c r="F223" i="6" s="1"/>
  <c r="I198" i="6"/>
  <c r="AM198" i="6" s="1"/>
  <c r="H198" i="6"/>
  <c r="I165" i="6"/>
  <c r="H165" i="6"/>
  <c r="D165" i="6" s="1"/>
  <c r="I191" i="6"/>
  <c r="H191" i="6"/>
  <c r="D191" i="6"/>
  <c r="F191" i="6" s="1"/>
  <c r="C191" i="6"/>
  <c r="I299" i="6"/>
  <c r="D299" i="6" s="1"/>
  <c r="H299" i="6"/>
  <c r="I298" i="6"/>
  <c r="H298" i="6"/>
  <c r="I297" i="6"/>
  <c r="D297" i="6" s="1"/>
  <c r="E297" i="6" s="1"/>
  <c r="H297" i="6"/>
  <c r="I138" i="6"/>
  <c r="H138" i="6"/>
  <c r="AM138" i="6" s="1"/>
  <c r="E138" i="6"/>
  <c r="D138" i="6"/>
  <c r="I216" i="6"/>
  <c r="H216" i="6"/>
  <c r="I106" i="6"/>
  <c r="D106" i="6" s="1"/>
  <c r="H106" i="6"/>
  <c r="I219" i="6"/>
  <c r="D219" i="6" s="1"/>
  <c r="H219" i="6"/>
  <c r="I37" i="6"/>
  <c r="H37" i="6"/>
  <c r="I154" i="6"/>
  <c r="H154" i="6"/>
  <c r="D154" i="6" s="1"/>
  <c r="I42" i="6"/>
  <c r="H42" i="6"/>
  <c r="AM132" i="6"/>
  <c r="I132" i="6"/>
  <c r="D132" i="6" s="1"/>
  <c r="E132" i="6" s="1"/>
  <c r="H132" i="6"/>
  <c r="I129" i="6"/>
  <c r="D129" i="6" s="1"/>
  <c r="E129" i="6" s="1"/>
  <c r="H129" i="6"/>
  <c r="I34" i="6"/>
  <c r="H34" i="6"/>
  <c r="I100" i="6"/>
  <c r="AM100" i="6" s="1"/>
  <c r="H100" i="6"/>
  <c r="D100" i="6"/>
  <c r="AM69" i="6"/>
  <c r="I69" i="6"/>
  <c r="D69" i="6" s="1"/>
  <c r="H69" i="6"/>
  <c r="I172" i="6"/>
  <c r="H172" i="6"/>
  <c r="I296" i="6"/>
  <c r="H296" i="6"/>
  <c r="E296" i="6"/>
  <c r="D296" i="6"/>
  <c r="F296" i="6" s="1"/>
  <c r="AM41" i="6"/>
  <c r="I41" i="6"/>
  <c r="H41" i="6"/>
  <c r="I209" i="6"/>
  <c r="D209" i="6" s="1"/>
  <c r="C209" i="6" s="1"/>
  <c r="H209" i="6"/>
  <c r="AM244" i="6"/>
  <c r="I244" i="6"/>
  <c r="H244" i="6"/>
  <c r="I20" i="6"/>
  <c r="D20" i="6" s="1"/>
  <c r="C20" i="6" s="1"/>
  <c r="H20" i="6"/>
  <c r="AM67" i="6"/>
  <c r="I67" i="6"/>
  <c r="H67" i="6"/>
  <c r="I108" i="6"/>
  <c r="D108" i="6" s="1"/>
  <c r="C108" i="6" s="1"/>
  <c r="H108" i="6"/>
  <c r="AM150" i="6"/>
  <c r="I150" i="6"/>
  <c r="H150" i="6"/>
  <c r="I124" i="6"/>
  <c r="D124" i="6" s="1"/>
  <c r="C124" i="6" s="1"/>
  <c r="H124" i="6"/>
  <c r="AM260" i="6"/>
  <c r="I260" i="6"/>
  <c r="H260" i="6"/>
  <c r="I186" i="6"/>
  <c r="D186" i="6" s="1"/>
  <c r="C186" i="6" s="1"/>
  <c r="H186" i="6"/>
  <c r="I36" i="6"/>
  <c r="H36" i="6"/>
  <c r="AM36" i="6" s="1"/>
  <c r="I90" i="6"/>
  <c r="D90" i="6" s="1"/>
  <c r="C90" i="6" s="1"/>
  <c r="H90" i="6"/>
  <c r="I190" i="6"/>
  <c r="H190" i="6"/>
  <c r="I207" i="6"/>
  <c r="H207" i="6"/>
  <c r="I145" i="6"/>
  <c r="H145" i="6"/>
  <c r="I152" i="6"/>
  <c r="H152" i="6"/>
  <c r="I7" i="6"/>
  <c r="H7" i="6"/>
  <c r="I221" i="6"/>
  <c r="H221" i="6"/>
  <c r="I107" i="6"/>
  <c r="H107" i="6"/>
  <c r="AM107" i="6" s="1"/>
  <c r="I21" i="6"/>
  <c r="H21" i="6"/>
  <c r="I73" i="6"/>
  <c r="H73" i="6"/>
  <c r="I295" i="6"/>
  <c r="D295" i="6" s="1"/>
  <c r="C295" i="6" s="1"/>
  <c r="H295" i="6"/>
  <c r="I183" i="6"/>
  <c r="D183" i="6" s="1"/>
  <c r="C183" i="6" s="1"/>
  <c r="H183" i="6"/>
  <c r="I64" i="6"/>
  <c r="D64" i="6" s="1"/>
  <c r="C64" i="6" s="1"/>
  <c r="H64" i="6"/>
  <c r="F64" i="6"/>
  <c r="E64" i="6"/>
  <c r="I27" i="6"/>
  <c r="H27" i="6"/>
  <c r="I226" i="6"/>
  <c r="D226" i="6" s="1"/>
  <c r="H226" i="6"/>
  <c r="I184" i="6"/>
  <c r="H184" i="6"/>
  <c r="D184" i="6"/>
  <c r="F184" i="6" s="1"/>
  <c r="I264" i="6"/>
  <c r="H264" i="6"/>
  <c r="D264" i="6" s="1"/>
  <c r="I39" i="6"/>
  <c r="AM39" i="6" s="1"/>
  <c r="H39" i="6"/>
  <c r="I97" i="6"/>
  <c r="H97" i="6"/>
  <c r="D97" i="6" s="1"/>
  <c r="I256" i="6"/>
  <c r="H256" i="6"/>
  <c r="D256" i="6"/>
  <c r="F256" i="6" s="1"/>
  <c r="I94" i="6"/>
  <c r="AM94" i="6" s="1"/>
  <c r="H94" i="6"/>
  <c r="I24" i="6"/>
  <c r="D24" i="6" s="1"/>
  <c r="H24" i="6"/>
  <c r="I8" i="6"/>
  <c r="H8" i="6"/>
  <c r="D8" i="6" s="1"/>
  <c r="I182" i="6"/>
  <c r="D182" i="6" s="1"/>
  <c r="F182" i="6" s="1"/>
  <c r="H182" i="6"/>
  <c r="I149" i="6"/>
  <c r="AM149" i="6" s="1"/>
  <c r="H149" i="6"/>
  <c r="I72" i="6"/>
  <c r="H72" i="6"/>
  <c r="D72" i="6"/>
  <c r="F72" i="6" s="1"/>
  <c r="I294" i="6"/>
  <c r="H294" i="6"/>
  <c r="D294" i="6" s="1"/>
  <c r="I293" i="6"/>
  <c r="H293" i="6"/>
  <c r="I87" i="6"/>
  <c r="H87" i="6"/>
  <c r="AM87" i="6" s="1"/>
  <c r="D87" i="6"/>
  <c r="F87" i="6" s="1"/>
  <c r="I168" i="6"/>
  <c r="H168" i="6"/>
  <c r="AM168" i="6" s="1"/>
  <c r="I49" i="6"/>
  <c r="D49" i="6" s="1"/>
  <c r="F49" i="6" s="1"/>
  <c r="H49" i="6"/>
  <c r="AM49" i="6" s="1"/>
  <c r="I292" i="6"/>
  <c r="D292" i="6" s="1"/>
  <c r="H292" i="6"/>
  <c r="I189" i="6"/>
  <c r="D189" i="6" s="1"/>
  <c r="H189" i="6"/>
  <c r="I208" i="6"/>
  <c r="AM208" i="6" s="1"/>
  <c r="H208" i="6"/>
  <c r="I127" i="6"/>
  <c r="D127" i="6" s="1"/>
  <c r="E127" i="6" s="1"/>
  <c r="H127" i="6"/>
  <c r="I48" i="6"/>
  <c r="AM48" i="6" s="1"/>
  <c r="H48" i="6"/>
  <c r="D48" i="6" s="1"/>
  <c r="AM231" i="6"/>
  <c r="I231" i="6"/>
  <c r="H231" i="6"/>
  <c r="D231" i="6"/>
  <c r="E231" i="6" s="1"/>
  <c r="I197" i="6"/>
  <c r="D197" i="6" s="1"/>
  <c r="E197" i="6" s="1"/>
  <c r="H197" i="6"/>
  <c r="I137" i="6"/>
  <c r="AM137" i="6" s="1"/>
  <c r="H137" i="6"/>
  <c r="D137" i="6"/>
  <c r="E137" i="6" s="1"/>
  <c r="I33" i="6"/>
  <c r="AM33" i="6" s="1"/>
  <c r="H33" i="6"/>
  <c r="G33" i="6"/>
  <c r="D33" i="6"/>
  <c r="E33" i="6" s="1"/>
  <c r="AM47" i="6"/>
  <c r="I47" i="6"/>
  <c r="H47" i="6"/>
  <c r="D47" i="6"/>
  <c r="E47" i="6" s="1"/>
  <c r="I133" i="6"/>
  <c r="D133" i="6" s="1"/>
  <c r="H133" i="6"/>
  <c r="I291" i="6"/>
  <c r="D291" i="6" s="1"/>
  <c r="G291" i="6" s="1"/>
  <c r="H291" i="6"/>
  <c r="F291" i="6"/>
  <c r="I19" i="6"/>
  <c r="H19" i="6"/>
  <c r="I57" i="6"/>
  <c r="H57" i="6"/>
  <c r="I113" i="6"/>
  <c r="H113" i="6"/>
  <c r="I290" i="6"/>
  <c r="H290" i="6"/>
  <c r="D290" i="6" s="1"/>
  <c r="I178" i="6"/>
  <c r="H178" i="6"/>
  <c r="D178" i="6"/>
  <c r="C178" i="6" s="1"/>
  <c r="I289" i="6"/>
  <c r="H289" i="6"/>
  <c r="AM205" i="6"/>
  <c r="I205" i="6"/>
  <c r="H205" i="6"/>
  <c r="D205" i="6" s="1"/>
  <c r="E205" i="6" s="1"/>
  <c r="G205" i="6"/>
  <c r="I288" i="6"/>
  <c r="H288" i="6"/>
  <c r="I141" i="6"/>
  <c r="D141" i="6" s="1"/>
  <c r="C141" i="6" s="1"/>
  <c r="H141" i="6"/>
  <c r="I188" i="6"/>
  <c r="H188" i="6"/>
  <c r="AM188" i="6" s="1"/>
  <c r="I68" i="6"/>
  <c r="D68" i="6" s="1"/>
  <c r="C68" i="6" s="1"/>
  <c r="H68" i="6"/>
  <c r="I71" i="6"/>
  <c r="H71" i="6"/>
  <c r="AM71" i="6" s="1"/>
  <c r="AM54" i="6"/>
  <c r="I54" i="6"/>
  <c r="H54" i="6"/>
  <c r="I287" i="6"/>
  <c r="H287" i="6"/>
  <c r="D287" i="6"/>
  <c r="I286" i="6"/>
  <c r="D286" i="6" s="1"/>
  <c r="H286" i="6"/>
  <c r="I134" i="6"/>
  <c r="H134" i="6"/>
  <c r="D134" i="6"/>
  <c r="F134" i="6" s="1"/>
  <c r="I112" i="6"/>
  <c r="AM112" i="6" s="1"/>
  <c r="H112" i="6"/>
  <c r="I285" i="6"/>
  <c r="H285" i="6"/>
  <c r="D285" i="6"/>
  <c r="E285" i="6" s="1"/>
  <c r="C285" i="6"/>
  <c r="I53" i="6"/>
  <c r="H53" i="6"/>
  <c r="I230" i="6"/>
  <c r="H230" i="6"/>
  <c r="AM230" i="6" s="1"/>
  <c r="D230" i="6"/>
  <c r="E230" i="6" s="1"/>
  <c r="I215" i="6"/>
  <c r="D215" i="6" s="1"/>
  <c r="H215" i="6"/>
  <c r="I26" i="6"/>
  <c r="H26" i="6"/>
  <c r="D26" i="6"/>
  <c r="E26" i="6" s="1"/>
  <c r="I144" i="6"/>
  <c r="H144" i="6"/>
  <c r="I284" i="6"/>
  <c r="D284" i="6" s="1"/>
  <c r="G284" i="6" s="1"/>
  <c r="H284" i="6"/>
  <c r="I61" i="6"/>
  <c r="H61" i="6"/>
  <c r="I70" i="6"/>
  <c r="H70" i="6"/>
  <c r="AM70" i="6" s="1"/>
  <c r="AM45" i="6"/>
  <c r="I45" i="6"/>
  <c r="D45" i="6" s="1"/>
  <c r="H45" i="6"/>
  <c r="I194" i="6"/>
  <c r="D194" i="6" s="1"/>
  <c r="H194" i="6"/>
  <c r="I14" i="6"/>
  <c r="H14" i="6"/>
  <c r="I283" i="6"/>
  <c r="H283" i="6"/>
  <c r="I56" i="6"/>
  <c r="H56" i="6"/>
  <c r="D56" i="6" s="1"/>
  <c r="I79" i="6"/>
  <c r="H79" i="6"/>
  <c r="D79" i="6" s="1"/>
  <c r="I282" i="6"/>
  <c r="H282" i="6"/>
  <c r="D282" i="6"/>
  <c r="C282" i="6" s="1"/>
  <c r="I281" i="6"/>
  <c r="D281" i="6" s="1"/>
  <c r="H281" i="6"/>
  <c r="I102" i="6"/>
  <c r="H102" i="6"/>
  <c r="AM102" i="6" s="1"/>
  <c r="I163" i="6"/>
  <c r="H163" i="6"/>
  <c r="AM176" i="6"/>
  <c r="I176" i="6"/>
  <c r="H176" i="6"/>
  <c r="I91" i="6"/>
  <c r="D91" i="6" s="1"/>
  <c r="H91" i="6"/>
  <c r="I259" i="6"/>
  <c r="D259" i="6" s="1"/>
  <c r="H259" i="6"/>
  <c r="I280" i="6"/>
  <c r="D280" i="6" s="1"/>
  <c r="H280" i="6"/>
  <c r="I261" i="6"/>
  <c r="D261" i="6" s="1"/>
  <c r="H261" i="6"/>
  <c r="I174" i="6"/>
  <c r="D174" i="6" s="1"/>
  <c r="H174" i="6"/>
  <c r="AM86" i="6"/>
  <c r="I86" i="6"/>
  <c r="D86" i="6" s="1"/>
  <c r="H86" i="6"/>
  <c r="I235" i="6"/>
  <c r="H235" i="6"/>
  <c r="AM235" i="6" s="1"/>
  <c r="I279" i="6"/>
  <c r="D279" i="6" s="1"/>
  <c r="H279" i="6"/>
  <c r="I258" i="6"/>
  <c r="D258" i="6" s="1"/>
  <c r="H258" i="6"/>
  <c r="I278" i="6"/>
  <c r="H278" i="6"/>
  <c r="D278" i="6" s="1"/>
  <c r="I277" i="6"/>
  <c r="H277" i="6"/>
  <c r="D277" i="6" s="1"/>
  <c r="I276" i="6"/>
  <c r="H276" i="6"/>
  <c r="I148" i="6"/>
  <c r="H148" i="6"/>
  <c r="I95" i="6"/>
  <c r="D95" i="6" s="1"/>
  <c r="F95" i="6" s="1"/>
  <c r="H95" i="6"/>
  <c r="I229" i="6"/>
  <c r="D229" i="6" s="1"/>
  <c r="H229" i="6"/>
  <c r="F229" i="6"/>
  <c r="I242" i="6"/>
  <c r="H242" i="6"/>
  <c r="I171" i="6"/>
  <c r="H171" i="6"/>
  <c r="I210" i="6"/>
  <c r="H210" i="6"/>
  <c r="D210" i="6" s="1"/>
  <c r="E210" i="6" s="1"/>
  <c r="I62" i="6"/>
  <c r="H62" i="6"/>
  <c r="D62" i="6" s="1"/>
  <c r="E62" i="6" s="1"/>
  <c r="I101" i="6"/>
  <c r="H101" i="6"/>
  <c r="I126" i="6"/>
  <c r="H126" i="6"/>
  <c r="I93" i="6"/>
  <c r="H93" i="6"/>
  <c r="D93" i="6" s="1"/>
  <c r="E93" i="6" s="1"/>
  <c r="I75" i="6"/>
  <c r="D75" i="6" s="1"/>
  <c r="H75" i="6"/>
  <c r="I262" i="6"/>
  <c r="AM262" i="6" s="1"/>
  <c r="H262" i="6"/>
  <c r="D262" i="6"/>
  <c r="I196" i="6"/>
  <c r="H196" i="6"/>
  <c r="D196" i="6" s="1"/>
  <c r="I170" i="6"/>
  <c r="AM170" i="6" s="1"/>
  <c r="H170" i="6"/>
  <c r="I63" i="6"/>
  <c r="D63" i="6" s="1"/>
  <c r="H63" i="6"/>
  <c r="I60" i="6"/>
  <c r="H60" i="6"/>
  <c r="I74" i="6"/>
  <c r="AM74" i="6" s="1"/>
  <c r="H74" i="6"/>
  <c r="I248" i="6"/>
  <c r="AM248" i="6" s="1"/>
  <c r="H248" i="6"/>
  <c r="D248" i="6"/>
  <c r="I202" i="6"/>
  <c r="AM202" i="6" s="1"/>
  <c r="H202" i="6"/>
  <c r="I275" i="6"/>
  <c r="D275" i="6" s="1"/>
  <c r="H275" i="6"/>
  <c r="C275" i="6"/>
  <c r="I125" i="6"/>
  <c r="AM125" i="6" s="1"/>
  <c r="H125" i="6"/>
  <c r="I213" i="6"/>
  <c r="D213" i="6" s="1"/>
  <c r="H213" i="6"/>
  <c r="C213" i="6"/>
  <c r="I274" i="6"/>
  <c r="H274" i="6"/>
  <c r="I273" i="6"/>
  <c r="D273" i="6" s="1"/>
  <c r="H273" i="6"/>
  <c r="I272" i="6"/>
  <c r="H272" i="6"/>
  <c r="D272" i="6" s="1"/>
  <c r="I88" i="6"/>
  <c r="H88" i="6"/>
  <c r="D88" i="6" s="1"/>
  <c r="I153" i="6"/>
  <c r="H153" i="6"/>
  <c r="D153" i="6" s="1"/>
  <c r="I131" i="6"/>
  <c r="H131" i="6"/>
  <c r="I119" i="6"/>
  <c r="H119" i="6"/>
  <c r="D119" i="6" s="1"/>
  <c r="I271" i="6"/>
  <c r="H271" i="6"/>
  <c r="D271" i="6"/>
  <c r="E271" i="6" s="1"/>
  <c r="I270" i="6"/>
  <c r="D270" i="6" s="1"/>
  <c r="F270" i="6" s="1"/>
  <c r="H270" i="6"/>
  <c r="I12" i="6"/>
  <c r="D12" i="6" s="1"/>
  <c r="H12" i="6"/>
  <c r="I158" i="6"/>
  <c r="D158" i="6" s="1"/>
  <c r="H158" i="6"/>
  <c r="F158" i="6"/>
  <c r="I118" i="6"/>
  <c r="D118" i="6" s="1"/>
  <c r="F118" i="6" s="1"/>
  <c r="H118" i="6"/>
  <c r="I105" i="6"/>
  <c r="D105" i="6" s="1"/>
  <c r="F105" i="6" s="1"/>
  <c r="H105" i="6"/>
  <c r="I224" i="6"/>
  <c r="D224" i="6" s="1"/>
  <c r="H224" i="6"/>
  <c r="F224" i="6"/>
  <c r="I44" i="6"/>
  <c r="D44" i="6" s="1"/>
  <c r="F44" i="6" s="1"/>
  <c r="H44" i="6"/>
  <c r="I269" i="6"/>
  <c r="H269" i="6"/>
  <c r="I59" i="6"/>
  <c r="H59" i="6"/>
  <c r="D59" i="6" s="1"/>
  <c r="E59" i="6" s="1"/>
  <c r="I29" i="6"/>
  <c r="H29" i="6"/>
  <c r="I121" i="6"/>
  <c r="H121" i="6"/>
  <c r="D121" i="6" s="1"/>
  <c r="E121" i="6" s="1"/>
  <c r="I99" i="6"/>
  <c r="H99" i="6"/>
  <c r="I117" i="6"/>
  <c r="H117" i="6"/>
  <c r="I268" i="6"/>
  <c r="D268" i="6" s="1"/>
  <c r="H268" i="6"/>
  <c r="I251" i="6"/>
  <c r="AM251" i="6" s="1"/>
  <c r="H251" i="6"/>
  <c r="D251" i="6"/>
  <c r="I110" i="6"/>
  <c r="AM110" i="6" s="1"/>
  <c r="H110" i="6"/>
  <c r="I30" i="6"/>
  <c r="AM30" i="6" s="1"/>
  <c r="H30" i="6"/>
  <c r="D30" i="6"/>
  <c r="I52" i="6"/>
  <c r="H52" i="6"/>
  <c r="D52" i="6"/>
  <c r="I254" i="6"/>
  <c r="AM254" i="6" s="1"/>
  <c r="H254" i="6"/>
  <c r="I195" i="6"/>
  <c r="D195" i="6" s="1"/>
  <c r="H195" i="6"/>
  <c r="I94" i="5"/>
  <c r="J94" i="5"/>
  <c r="I166" i="5"/>
  <c r="J166" i="5"/>
  <c r="I91" i="5"/>
  <c r="J91" i="5"/>
  <c r="I143" i="5"/>
  <c r="J143" i="5"/>
  <c r="I93" i="5"/>
  <c r="J93" i="5"/>
  <c r="I25" i="5"/>
  <c r="J25" i="5"/>
  <c r="I6" i="5"/>
  <c r="J6" i="5"/>
  <c r="I7" i="5"/>
  <c r="J7" i="5"/>
  <c r="I8" i="5"/>
  <c r="J8" i="5"/>
  <c r="I9" i="5"/>
  <c r="J9" i="5"/>
  <c r="I10" i="5"/>
  <c r="J10" i="5"/>
  <c r="I11" i="5"/>
  <c r="J11" i="5"/>
  <c r="I12" i="5"/>
  <c r="I13" i="5"/>
  <c r="J13" i="5"/>
  <c r="I14" i="5"/>
  <c r="J14" i="5"/>
  <c r="I15" i="5"/>
  <c r="J15" i="5"/>
  <c r="I16" i="5"/>
  <c r="J16" i="5"/>
  <c r="I17" i="5"/>
  <c r="J17" i="5"/>
  <c r="I18" i="5"/>
  <c r="J18" i="5"/>
  <c r="I20" i="5"/>
  <c r="J20" i="5"/>
  <c r="I21" i="5"/>
  <c r="J21" i="5"/>
  <c r="I24" i="5"/>
  <c r="J24" i="5"/>
  <c r="I26" i="5"/>
  <c r="J26" i="5"/>
  <c r="I27" i="5"/>
  <c r="J27" i="5"/>
  <c r="I28" i="5"/>
  <c r="J28" i="5"/>
  <c r="I30" i="5"/>
  <c r="J30" i="5"/>
  <c r="I33" i="5"/>
  <c r="J33" i="5"/>
  <c r="I36" i="5"/>
  <c r="J36" i="5"/>
  <c r="I38" i="5"/>
  <c r="J38" i="5"/>
  <c r="I39" i="5"/>
  <c r="J39" i="5"/>
  <c r="I43" i="5"/>
  <c r="J43" i="5"/>
  <c r="I48" i="5"/>
  <c r="J48" i="5"/>
  <c r="I49" i="5"/>
  <c r="J49" i="5"/>
  <c r="I50" i="5"/>
  <c r="J50" i="5"/>
  <c r="I51" i="5"/>
  <c r="J51" i="5"/>
  <c r="I53" i="5"/>
  <c r="J53" i="5"/>
  <c r="I54" i="5"/>
  <c r="J54" i="5"/>
  <c r="I55" i="5"/>
  <c r="J55" i="5"/>
  <c r="I58" i="5"/>
  <c r="J58" i="5"/>
  <c r="I59" i="5"/>
  <c r="J59" i="5"/>
  <c r="I64" i="5"/>
  <c r="J64" i="5"/>
  <c r="I68" i="5"/>
  <c r="J68" i="5"/>
  <c r="I69" i="5"/>
  <c r="J69" i="5"/>
  <c r="I70" i="5"/>
  <c r="J70" i="5"/>
  <c r="I71" i="5"/>
  <c r="J71" i="5"/>
  <c r="I72" i="5"/>
  <c r="J72" i="5"/>
  <c r="I73" i="5"/>
  <c r="J73" i="5"/>
  <c r="I74" i="5"/>
  <c r="J74" i="5"/>
  <c r="I75" i="5"/>
  <c r="J75" i="5"/>
  <c r="I76" i="5"/>
  <c r="J76" i="5"/>
  <c r="I77" i="5"/>
  <c r="J77" i="5"/>
  <c r="I78" i="5"/>
  <c r="J78" i="5"/>
  <c r="I79" i="5"/>
  <c r="J79" i="5"/>
  <c r="I80" i="5"/>
  <c r="J80" i="5"/>
  <c r="I81" i="5"/>
  <c r="J81" i="5"/>
  <c r="I82" i="5"/>
  <c r="J82" i="5"/>
  <c r="I83" i="5"/>
  <c r="J83" i="5"/>
  <c r="I84" i="5"/>
  <c r="J84" i="5"/>
  <c r="I85" i="5"/>
  <c r="J85" i="5"/>
  <c r="I86" i="5"/>
  <c r="J86" i="5"/>
  <c r="I87" i="5"/>
  <c r="J87" i="5"/>
  <c r="I88" i="5"/>
  <c r="J88" i="5"/>
  <c r="I89" i="5"/>
  <c r="J89" i="5"/>
  <c r="I90" i="5"/>
  <c r="J90" i="5"/>
  <c r="I92" i="5"/>
  <c r="J92" i="5"/>
  <c r="I95" i="5"/>
  <c r="J95" i="5"/>
  <c r="I96" i="5"/>
  <c r="J96" i="5"/>
  <c r="I97" i="5"/>
  <c r="J97" i="5"/>
  <c r="I98" i="5"/>
  <c r="J98" i="5"/>
  <c r="I99" i="5"/>
  <c r="J99" i="5"/>
  <c r="I100" i="5"/>
  <c r="J100" i="5"/>
  <c r="I101" i="5"/>
  <c r="J101" i="5"/>
  <c r="I102" i="5"/>
  <c r="J102" i="5"/>
  <c r="I103" i="5"/>
  <c r="J103" i="5"/>
  <c r="I104" i="5"/>
  <c r="J104" i="5"/>
  <c r="I105" i="5"/>
  <c r="J105" i="5"/>
  <c r="I106" i="5"/>
  <c r="J106" i="5"/>
  <c r="I107" i="5"/>
  <c r="J107" i="5"/>
  <c r="I108" i="5"/>
  <c r="J108" i="5"/>
  <c r="I109" i="5"/>
  <c r="J109" i="5"/>
  <c r="I110" i="5"/>
  <c r="J110" i="5"/>
  <c r="I111" i="5"/>
  <c r="J111" i="5"/>
  <c r="I112" i="5"/>
  <c r="J112" i="5"/>
  <c r="I113" i="5"/>
  <c r="J113" i="5"/>
  <c r="I114" i="5"/>
  <c r="J114" i="5"/>
  <c r="I115" i="5"/>
  <c r="J115" i="5"/>
  <c r="I116" i="5"/>
  <c r="J116" i="5"/>
  <c r="I117" i="5"/>
  <c r="J117" i="5"/>
  <c r="I118" i="5"/>
  <c r="J118" i="5"/>
  <c r="I119" i="5"/>
  <c r="J119" i="5"/>
  <c r="I120" i="5"/>
  <c r="J120" i="5"/>
  <c r="I121" i="5"/>
  <c r="J121" i="5"/>
  <c r="I122" i="5"/>
  <c r="J122" i="5"/>
  <c r="I123" i="5"/>
  <c r="J123" i="5"/>
  <c r="I124" i="5"/>
  <c r="J124" i="5"/>
  <c r="I125" i="5"/>
  <c r="J125" i="5"/>
  <c r="I126" i="5"/>
  <c r="J126" i="5"/>
  <c r="I127" i="5"/>
  <c r="J127" i="5"/>
  <c r="I128" i="5"/>
  <c r="J128" i="5"/>
  <c r="I129" i="5"/>
  <c r="J129" i="5"/>
  <c r="I130" i="5"/>
  <c r="J130" i="5"/>
  <c r="I131" i="5"/>
  <c r="J131" i="5"/>
  <c r="I132" i="5"/>
  <c r="J132" i="5"/>
  <c r="I133" i="5"/>
  <c r="J133" i="5"/>
  <c r="I134" i="5"/>
  <c r="J134" i="5"/>
  <c r="I135" i="5"/>
  <c r="J135" i="5"/>
  <c r="I136" i="5"/>
  <c r="J136" i="5"/>
  <c r="I137" i="5"/>
  <c r="J137" i="5"/>
  <c r="I138" i="5"/>
  <c r="J138" i="5"/>
  <c r="I139" i="5"/>
  <c r="J139" i="5"/>
  <c r="I140" i="5"/>
  <c r="J140" i="5"/>
  <c r="I141" i="5"/>
  <c r="J141" i="5"/>
  <c r="I142" i="5"/>
  <c r="J142" i="5"/>
  <c r="I144" i="5"/>
  <c r="J144" i="5"/>
  <c r="I145" i="5"/>
  <c r="J145" i="5"/>
  <c r="I146" i="5"/>
  <c r="J146" i="5"/>
  <c r="I147" i="5"/>
  <c r="J147" i="5"/>
  <c r="I148" i="5"/>
  <c r="J148" i="5"/>
  <c r="I149" i="5"/>
  <c r="J149" i="5"/>
  <c r="I150" i="5"/>
  <c r="J150" i="5"/>
  <c r="I151" i="5"/>
  <c r="J151" i="5"/>
  <c r="I152" i="5"/>
  <c r="J152" i="5"/>
  <c r="I153" i="5"/>
  <c r="J153" i="5"/>
  <c r="I154" i="5"/>
  <c r="J154" i="5"/>
  <c r="I155" i="5"/>
  <c r="J155" i="5"/>
  <c r="I156" i="5"/>
  <c r="J156" i="5"/>
  <c r="I157" i="5"/>
  <c r="J157" i="5"/>
  <c r="I158" i="5"/>
  <c r="J158" i="5"/>
  <c r="I159" i="5"/>
  <c r="J159" i="5"/>
  <c r="I160" i="5"/>
  <c r="J160" i="5"/>
  <c r="I161" i="5"/>
  <c r="J161" i="5"/>
  <c r="I162" i="5"/>
  <c r="J162" i="5"/>
  <c r="I163" i="5"/>
  <c r="J163" i="5"/>
  <c r="I164" i="5"/>
  <c r="J164" i="5"/>
  <c r="I165" i="5"/>
  <c r="J165" i="5"/>
  <c r="I167" i="5"/>
  <c r="J167" i="5"/>
  <c r="I168" i="5"/>
  <c r="J168" i="5"/>
  <c r="I169" i="5"/>
  <c r="J169" i="5"/>
  <c r="I170" i="5"/>
  <c r="J170" i="5"/>
  <c r="I171" i="5"/>
  <c r="J171" i="5"/>
  <c r="I172" i="5"/>
  <c r="J172" i="5"/>
  <c r="I173" i="5"/>
  <c r="J173" i="5"/>
  <c r="I174" i="5"/>
  <c r="J174" i="5"/>
  <c r="I175" i="5"/>
  <c r="J175" i="5"/>
  <c r="I176" i="5"/>
  <c r="J176" i="5"/>
  <c r="I177" i="5"/>
  <c r="J177" i="5"/>
  <c r="I178" i="5"/>
  <c r="J178" i="5"/>
  <c r="I179" i="5"/>
  <c r="J179" i="5"/>
  <c r="I180" i="5"/>
  <c r="J180" i="5"/>
  <c r="I181" i="5"/>
  <c r="J181" i="5"/>
  <c r="I182" i="5"/>
  <c r="J182" i="5"/>
  <c r="I183" i="5"/>
  <c r="J183" i="5"/>
  <c r="I184" i="5"/>
  <c r="J184" i="5"/>
  <c r="I185" i="5"/>
  <c r="J185" i="5"/>
  <c r="I186" i="5"/>
  <c r="J186" i="5"/>
  <c r="I187" i="5"/>
  <c r="J187" i="5"/>
  <c r="I188" i="5"/>
  <c r="J188" i="5"/>
  <c r="I189" i="5"/>
  <c r="J189" i="5"/>
  <c r="I190" i="5"/>
  <c r="J190" i="5"/>
  <c r="I191" i="5"/>
  <c r="J191" i="5"/>
  <c r="I192" i="5"/>
  <c r="J192" i="5"/>
  <c r="I193" i="5"/>
  <c r="J193" i="5"/>
  <c r="I194" i="5"/>
  <c r="J194" i="5"/>
  <c r="I195" i="5"/>
  <c r="J195" i="5"/>
  <c r="I196" i="5"/>
  <c r="J196" i="5"/>
  <c r="I197" i="5"/>
  <c r="J197" i="5"/>
  <c r="I198" i="5"/>
  <c r="J198" i="5"/>
  <c r="I199" i="5"/>
  <c r="J199" i="5"/>
  <c r="I200" i="5"/>
  <c r="J200" i="5"/>
  <c r="I201" i="5"/>
  <c r="J201" i="5"/>
  <c r="I202" i="5"/>
  <c r="J202" i="5"/>
  <c r="I203" i="5"/>
  <c r="J203" i="5"/>
  <c r="I204" i="5"/>
  <c r="J204" i="5"/>
  <c r="I205" i="5"/>
  <c r="J205" i="5"/>
  <c r="I206" i="5"/>
  <c r="J206" i="5"/>
  <c r="I207" i="5"/>
  <c r="J207" i="5"/>
  <c r="I208" i="5"/>
  <c r="J208" i="5"/>
  <c r="I209" i="5"/>
  <c r="J209" i="5"/>
  <c r="I210" i="5"/>
  <c r="J210" i="5"/>
  <c r="I211" i="5"/>
  <c r="J211" i="5"/>
  <c r="I212" i="5"/>
  <c r="J212" i="5"/>
  <c r="I213" i="5"/>
  <c r="J213" i="5"/>
  <c r="I214" i="5"/>
  <c r="J214" i="5"/>
  <c r="I215" i="5"/>
  <c r="J215" i="5"/>
  <c r="I216" i="5"/>
  <c r="J216" i="5"/>
  <c r="I217" i="5"/>
  <c r="J217" i="5"/>
  <c r="I218" i="5"/>
  <c r="J218" i="5"/>
  <c r="I219" i="5"/>
  <c r="J219" i="5"/>
  <c r="I220" i="5"/>
  <c r="J220" i="5"/>
  <c r="I221" i="5"/>
  <c r="J221" i="5"/>
  <c r="I222" i="5"/>
  <c r="J222" i="5"/>
  <c r="I223" i="5"/>
  <c r="J223" i="5"/>
  <c r="I224" i="5"/>
  <c r="J224" i="5"/>
  <c r="I225" i="5"/>
  <c r="J225" i="5"/>
  <c r="I226" i="5"/>
  <c r="J226" i="5"/>
  <c r="I227" i="5"/>
  <c r="J227" i="5"/>
  <c r="I228" i="5"/>
  <c r="J228" i="5"/>
  <c r="I229" i="5"/>
  <c r="J229" i="5"/>
  <c r="I230" i="5"/>
  <c r="J230" i="5"/>
  <c r="I231" i="5"/>
  <c r="J231" i="5"/>
  <c r="I232" i="5"/>
  <c r="J232" i="5"/>
  <c r="I233" i="5"/>
  <c r="J233" i="5"/>
  <c r="I234" i="5"/>
  <c r="J234" i="5"/>
  <c r="I235" i="5"/>
  <c r="J235" i="5"/>
  <c r="I236" i="5"/>
  <c r="J236" i="5"/>
  <c r="I237" i="5"/>
  <c r="J237" i="5"/>
  <c r="I238" i="5"/>
  <c r="J238" i="5"/>
  <c r="I239" i="5"/>
  <c r="J239" i="5"/>
  <c r="I240" i="5"/>
  <c r="J240" i="5"/>
  <c r="I241" i="5"/>
  <c r="J241" i="5"/>
  <c r="I242" i="5"/>
  <c r="J242" i="5"/>
  <c r="I243" i="5"/>
  <c r="J243" i="5"/>
  <c r="I244" i="5"/>
  <c r="J244" i="5"/>
  <c r="I245" i="5"/>
  <c r="J245" i="5"/>
  <c r="I246" i="5"/>
  <c r="J246" i="5"/>
  <c r="I247" i="5"/>
  <c r="J247" i="5"/>
  <c r="I248" i="5"/>
  <c r="J248" i="5"/>
  <c r="I249" i="5"/>
  <c r="J249" i="5"/>
  <c r="I250" i="5"/>
  <c r="J250" i="5"/>
  <c r="I251" i="5"/>
  <c r="J251" i="5"/>
  <c r="I252" i="5"/>
  <c r="J252" i="5"/>
  <c r="I253" i="5"/>
  <c r="J253" i="5"/>
  <c r="I254" i="5"/>
  <c r="J254" i="5"/>
  <c r="I255" i="5"/>
  <c r="J255" i="5"/>
  <c r="I256" i="5"/>
  <c r="J256" i="5"/>
  <c r="I257" i="5"/>
  <c r="J257" i="5"/>
  <c r="I258" i="5"/>
  <c r="J258" i="5"/>
  <c r="I259" i="5"/>
  <c r="J259" i="5"/>
  <c r="I260" i="5"/>
  <c r="J260" i="5"/>
  <c r="I261" i="5"/>
  <c r="J261" i="5"/>
  <c r="I262" i="5"/>
  <c r="J262" i="5"/>
  <c r="I263" i="5"/>
  <c r="J263" i="5"/>
  <c r="I264" i="5"/>
  <c r="J264" i="5"/>
  <c r="I265" i="5"/>
  <c r="J265" i="5"/>
  <c r="I266" i="5"/>
  <c r="J266" i="5"/>
  <c r="I267" i="5"/>
  <c r="J267" i="5"/>
  <c r="I268" i="5"/>
  <c r="J268" i="5"/>
  <c r="I269" i="5"/>
  <c r="J269" i="5"/>
  <c r="E76" i="7" l="1"/>
  <c r="G76" i="7" s="1"/>
  <c r="H117" i="7"/>
  <c r="G117" i="7"/>
  <c r="F117" i="7"/>
  <c r="D117" i="7"/>
  <c r="E61" i="7"/>
  <c r="H61" i="7" s="1"/>
  <c r="E106" i="7"/>
  <c r="H106" i="7" s="1"/>
  <c r="E42" i="7"/>
  <c r="F42" i="7" s="1"/>
  <c r="E252" i="7"/>
  <c r="H252" i="7" s="1"/>
  <c r="AZ252" i="7"/>
  <c r="AZ230" i="7"/>
  <c r="E230" i="7"/>
  <c r="E92" i="7"/>
  <c r="D92" i="7" s="1"/>
  <c r="AZ92" i="7"/>
  <c r="E173" i="7"/>
  <c r="H173" i="7" s="1"/>
  <c r="E253" i="7"/>
  <c r="H253" i="7" s="1"/>
  <c r="AZ29" i="7"/>
  <c r="AZ57" i="7"/>
  <c r="AZ234" i="7"/>
  <c r="E251" i="7"/>
  <c r="H251" i="7" s="1"/>
  <c r="E7" i="7"/>
  <c r="H7" i="7" s="1"/>
  <c r="E54" i="7"/>
  <c r="D54" i="7" s="1"/>
  <c r="AZ213" i="7"/>
  <c r="AZ7" i="7"/>
  <c r="AZ15" i="7"/>
  <c r="E158" i="7"/>
  <c r="H158" i="7" s="1"/>
  <c r="E12" i="7"/>
  <c r="G12" i="7" s="1"/>
  <c r="E16" i="7"/>
  <c r="H16" i="7" s="1"/>
  <c r="AZ24" i="7"/>
  <c r="AZ32" i="7"/>
  <c r="E40" i="7"/>
  <c r="H40" i="7" s="1"/>
  <c r="AZ44" i="7"/>
  <c r="E171" i="7"/>
  <c r="H171" i="7" s="1"/>
  <c r="AZ183" i="7"/>
  <c r="E187" i="7"/>
  <c r="H187" i="7" s="1"/>
  <c r="AZ199" i="7"/>
  <c r="E13" i="7"/>
  <c r="G13" i="7" s="1"/>
  <c r="AZ152" i="7"/>
  <c r="E9" i="7"/>
  <c r="H9" i="7" s="1"/>
  <c r="E17" i="7"/>
  <c r="H17" i="7" s="1"/>
  <c r="AZ216" i="7"/>
  <c r="E19" i="7"/>
  <c r="F19" i="7" s="1"/>
  <c r="AZ202" i="7"/>
  <c r="AZ249" i="7"/>
  <c r="AZ31" i="7"/>
  <c r="E35" i="7"/>
  <c r="H35" i="7" s="1"/>
  <c r="AZ43" i="7"/>
  <c r="E51" i="7"/>
  <c r="H51" i="7" s="1"/>
  <c r="E66" i="7"/>
  <c r="D66" i="7" s="1"/>
  <c r="AZ87" i="7"/>
  <c r="AZ91" i="7"/>
  <c r="AZ95" i="7"/>
  <c r="AZ99" i="7"/>
  <c r="AZ200" i="7"/>
  <c r="AZ233" i="7"/>
  <c r="AZ60" i="7"/>
  <c r="E63" i="7"/>
  <c r="F63" i="7" s="1"/>
  <c r="AZ153" i="7"/>
  <c r="E225" i="7"/>
  <c r="H225" i="7" s="1"/>
  <c r="AZ243" i="7"/>
  <c r="AZ107" i="7"/>
  <c r="AZ111" i="7"/>
  <c r="AZ124" i="7"/>
  <c r="AZ132" i="7"/>
  <c r="AZ136" i="7"/>
  <c r="AZ148" i="7"/>
  <c r="E163" i="7"/>
  <c r="H163" i="7" s="1"/>
  <c r="AZ10" i="7"/>
  <c r="AZ18" i="7"/>
  <c r="E152" i="7"/>
  <c r="H152" i="7" s="1"/>
  <c r="E10" i="7"/>
  <c r="F10" i="7" s="1"/>
  <c r="E196" i="7"/>
  <c r="H196" i="7" s="1"/>
  <c r="AZ22" i="7"/>
  <c r="E53" i="7"/>
  <c r="H53" i="7" s="1"/>
  <c r="AZ162" i="7"/>
  <c r="AZ161" i="7"/>
  <c r="AZ181" i="7"/>
  <c r="AZ8" i="7"/>
  <c r="AZ42" i="7"/>
  <c r="AZ54" i="7"/>
  <c r="E65" i="7"/>
  <c r="H65" i="7" s="1"/>
  <c r="E159" i="7"/>
  <c r="D159" i="7" s="1"/>
  <c r="AZ215" i="7"/>
  <c r="AZ240" i="7"/>
  <c r="AZ169" i="7"/>
  <c r="E210" i="7"/>
  <c r="H210" i="7" s="1"/>
  <c r="AZ225" i="7"/>
  <c r="E64" i="7"/>
  <c r="D64" i="7" s="1"/>
  <c r="AZ222" i="7"/>
  <c r="E30" i="7"/>
  <c r="H30" i="7" s="1"/>
  <c r="AZ197" i="7"/>
  <c r="AZ211" i="7"/>
  <c r="AZ247" i="7"/>
  <c r="E156" i="7"/>
  <c r="G156" i="7" s="1"/>
  <c r="E160" i="7"/>
  <c r="H160" i="7" s="1"/>
  <c r="AZ167" i="7"/>
  <c r="E175" i="7"/>
  <c r="H175" i="7" s="1"/>
  <c r="E194" i="7"/>
  <c r="H194" i="7" s="1"/>
  <c r="E198" i="7"/>
  <c r="H198" i="7" s="1"/>
  <c r="E212" i="7"/>
  <c r="H212" i="7" s="1"/>
  <c r="E227" i="7"/>
  <c r="H227" i="7" s="1"/>
  <c r="AZ253" i="7"/>
  <c r="E229" i="7"/>
  <c r="H229" i="7" s="1"/>
  <c r="E49" i="7"/>
  <c r="H49" i="7" s="1"/>
  <c r="E189" i="7"/>
  <c r="H189" i="7" s="1"/>
  <c r="E24" i="7"/>
  <c r="F24" i="7" s="1"/>
  <c r="AZ28" i="7"/>
  <c r="E55" i="7"/>
  <c r="H55" i="7" s="1"/>
  <c r="E164" i="7"/>
  <c r="F164" i="7" s="1"/>
  <c r="AZ187" i="7"/>
  <c r="AZ198" i="7"/>
  <c r="E249" i="7"/>
  <c r="H249" i="7" s="1"/>
  <c r="AZ165" i="7"/>
  <c r="E192" i="7"/>
  <c r="H192" i="7" s="1"/>
  <c r="AZ250" i="7"/>
  <c r="AZ38" i="7"/>
  <c r="E153" i="7"/>
  <c r="F153" i="7" s="1"/>
  <c r="E157" i="7"/>
  <c r="F157" i="7" s="1"/>
  <c r="E161" i="7"/>
  <c r="H161" i="7" s="1"/>
  <c r="E8" i="7"/>
  <c r="H8" i="7" s="1"/>
  <c r="E21" i="7"/>
  <c r="H21" i="7" s="1"/>
  <c r="AZ27" i="7"/>
  <c r="AZ34" i="7"/>
  <c r="E37" i="7"/>
  <c r="H37" i="7" s="1"/>
  <c r="AZ45" i="7"/>
  <c r="AZ59" i="7"/>
  <c r="AZ158" i="7"/>
  <c r="E181" i="7"/>
  <c r="H181" i="7" s="1"/>
  <c r="E190" i="7"/>
  <c r="H190" i="7" s="1"/>
  <c r="AZ196" i="7"/>
  <c r="E206" i="7"/>
  <c r="H206" i="7" s="1"/>
  <c r="AZ209" i="7"/>
  <c r="AZ212" i="7"/>
  <c r="E223" i="7"/>
  <c r="H223" i="7" s="1"/>
  <c r="AZ226" i="7"/>
  <c r="AZ229" i="7"/>
  <c r="E241" i="7"/>
  <c r="H241" i="7" s="1"/>
  <c r="AZ244" i="7"/>
  <c r="AZ6" i="7"/>
  <c r="AZ74" i="7"/>
  <c r="AZ108" i="7"/>
  <c r="AZ116" i="7"/>
  <c r="AZ125" i="7"/>
  <c r="AZ129" i="7"/>
  <c r="AZ137" i="7"/>
  <c r="AZ145" i="7"/>
  <c r="E165" i="7"/>
  <c r="D165" i="7" s="1"/>
  <c r="AZ171" i="7"/>
  <c r="AZ190" i="7"/>
  <c r="E200" i="7"/>
  <c r="H200" i="7" s="1"/>
  <c r="AZ203" i="7"/>
  <c r="AZ206" i="7"/>
  <c r="E216" i="7"/>
  <c r="H216" i="7" s="1"/>
  <c r="AZ220" i="7"/>
  <c r="AZ223" i="7"/>
  <c r="E234" i="7"/>
  <c r="H234" i="7" s="1"/>
  <c r="AZ241" i="7"/>
  <c r="AZ16" i="7"/>
  <c r="E22" i="7"/>
  <c r="G22" i="7" s="1"/>
  <c r="AZ25" i="7"/>
  <c r="E28" i="7"/>
  <c r="H28" i="7" s="1"/>
  <c r="E32" i="7"/>
  <c r="H32" i="7" s="1"/>
  <c r="E38" i="7"/>
  <c r="G38" i="7" s="1"/>
  <c r="AZ40" i="7"/>
  <c r="E52" i="7"/>
  <c r="F52" i="7" s="1"/>
  <c r="E60" i="7"/>
  <c r="G60" i="7" s="1"/>
  <c r="E169" i="7"/>
  <c r="H169" i="7" s="1"/>
  <c r="AZ251" i="7"/>
  <c r="AZ46" i="7"/>
  <c r="AZ109" i="7"/>
  <c r="AZ113" i="7"/>
  <c r="AZ118" i="7"/>
  <c r="AZ122" i="7"/>
  <c r="AZ126" i="7"/>
  <c r="AZ130" i="7"/>
  <c r="AZ138" i="7"/>
  <c r="AZ142" i="7"/>
  <c r="AZ146" i="7"/>
  <c r="E154" i="7"/>
  <c r="H154" i="7" s="1"/>
  <c r="AZ159" i="7"/>
  <c r="E162" i="7"/>
  <c r="AZ163" i="7"/>
  <c r="AZ175" i="7"/>
  <c r="AZ194" i="7"/>
  <c r="AZ210" i="7"/>
  <c r="E221" i="7"/>
  <c r="H221" i="7" s="1"/>
  <c r="AZ224" i="7"/>
  <c r="AZ227" i="7"/>
  <c r="AZ221" i="7"/>
  <c r="E232" i="7"/>
  <c r="H232" i="7" s="1"/>
  <c r="AZ236" i="7"/>
  <c r="E26" i="7"/>
  <c r="H26" i="7" s="1"/>
  <c r="AZ47" i="7"/>
  <c r="E56" i="7"/>
  <c r="D56" i="7" s="1"/>
  <c r="E167" i="7"/>
  <c r="H167" i="7" s="1"/>
  <c r="E183" i="7"/>
  <c r="H183" i="7" s="1"/>
  <c r="AZ228" i="7"/>
  <c r="AZ232" i="7"/>
  <c r="E243" i="7"/>
  <c r="H243" i="7" s="1"/>
  <c r="AZ246" i="7"/>
  <c r="AZ11" i="7"/>
  <c r="E14" i="7"/>
  <c r="H14" i="7" s="1"/>
  <c r="E20" i="7"/>
  <c r="F20" i="7" s="1"/>
  <c r="AZ26" i="7"/>
  <c r="E33" i="7"/>
  <c r="H33" i="7" s="1"/>
  <c r="E36" i="7"/>
  <c r="G36" i="7" s="1"/>
  <c r="E44" i="7"/>
  <c r="H44" i="7" s="1"/>
  <c r="AZ56" i="7"/>
  <c r="AZ97" i="7"/>
  <c r="AZ101" i="7"/>
  <c r="E105" i="7"/>
  <c r="F105" i="7" s="1"/>
  <c r="AZ160" i="7"/>
  <c r="AZ164" i="7"/>
  <c r="AZ173" i="7"/>
  <c r="AZ192" i="7"/>
  <c r="E202" i="7"/>
  <c r="H202" i="7" s="1"/>
  <c r="AZ205" i="7"/>
  <c r="E247" i="7"/>
  <c r="H247" i="7" s="1"/>
  <c r="E250" i="7"/>
  <c r="H250" i="7" s="1"/>
  <c r="E180" i="7"/>
  <c r="H180" i="7" s="1"/>
  <c r="AZ180" i="7"/>
  <c r="AZ193" i="7"/>
  <c r="AZ12" i="7"/>
  <c r="AZ17" i="7"/>
  <c r="AZ20" i="7"/>
  <c r="AZ23" i="7"/>
  <c r="E29" i="7"/>
  <c r="G29" i="7" s="1"/>
  <c r="AZ36" i="7"/>
  <c r="E45" i="7"/>
  <c r="AZ52" i="7"/>
  <c r="AZ55" i="7"/>
  <c r="AZ75" i="7"/>
  <c r="E168" i="7"/>
  <c r="H168" i="7" s="1"/>
  <c r="AZ168" i="7"/>
  <c r="E184" i="7"/>
  <c r="H184" i="7" s="1"/>
  <c r="AZ184" i="7"/>
  <c r="E15" i="7"/>
  <c r="AZ156" i="7"/>
  <c r="E31" i="7"/>
  <c r="E34" i="7"/>
  <c r="G34" i="7" s="1"/>
  <c r="E47" i="7"/>
  <c r="AZ49" i="7"/>
  <c r="E6" i="7"/>
  <c r="G6" i="7" s="1"/>
  <c r="E11" i="7"/>
  <c r="G11" i="7" s="1"/>
  <c r="AZ14" i="7"/>
  <c r="AZ19" i="7"/>
  <c r="E25" i="7"/>
  <c r="G25" i="7" s="1"/>
  <c r="AZ35" i="7"/>
  <c r="AZ51" i="7"/>
  <c r="E57" i="7"/>
  <c r="AZ63" i="7"/>
  <c r="AZ191" i="7"/>
  <c r="AZ30" i="7"/>
  <c r="AZ33" i="7"/>
  <c r="E174" i="7"/>
  <c r="H174" i="7" s="1"/>
  <c r="AZ174" i="7"/>
  <c r="AZ9" i="7"/>
  <c r="E18" i="7"/>
  <c r="G18" i="7" s="1"/>
  <c r="E27" i="7"/>
  <c r="G27" i="7" s="1"/>
  <c r="E43" i="7"/>
  <c r="G43" i="7" s="1"/>
  <c r="E46" i="7"/>
  <c r="G46" i="7" s="1"/>
  <c r="E59" i="7"/>
  <c r="G59" i="7" s="1"/>
  <c r="E166" i="7"/>
  <c r="H166" i="7" s="1"/>
  <c r="AZ166" i="7"/>
  <c r="E182" i="7"/>
  <c r="H182" i="7" s="1"/>
  <c r="AZ182" i="7"/>
  <c r="AZ201" i="7"/>
  <c r="AZ64" i="7"/>
  <c r="AZ157" i="7"/>
  <c r="E176" i="7"/>
  <c r="H176" i="7" s="1"/>
  <c r="AZ176" i="7"/>
  <c r="AZ195" i="7"/>
  <c r="AZ21" i="7"/>
  <c r="E23" i="7"/>
  <c r="G23" i="7" s="1"/>
  <c r="AZ37" i="7"/>
  <c r="AZ53" i="7"/>
  <c r="AZ90" i="7"/>
  <c r="AZ102" i="7"/>
  <c r="AZ154" i="7"/>
  <c r="E186" i="7"/>
  <c r="H186" i="7" s="1"/>
  <c r="AZ186" i="7"/>
  <c r="AZ13" i="7"/>
  <c r="E191" i="7"/>
  <c r="H191" i="7" s="1"/>
  <c r="E193" i="7"/>
  <c r="H193" i="7" s="1"/>
  <c r="E195" i="7"/>
  <c r="H195" i="7" s="1"/>
  <c r="E197" i="7"/>
  <c r="H197" i="7" s="1"/>
  <c r="E199" i="7"/>
  <c r="H199" i="7" s="1"/>
  <c r="E201" i="7"/>
  <c r="H201" i="7" s="1"/>
  <c r="E203" i="7"/>
  <c r="H203" i="7" s="1"/>
  <c r="E205" i="7"/>
  <c r="H205" i="7" s="1"/>
  <c r="E209" i="7"/>
  <c r="H209" i="7" s="1"/>
  <c r="E211" i="7"/>
  <c r="H211" i="7" s="1"/>
  <c r="E213" i="7"/>
  <c r="H213" i="7" s="1"/>
  <c r="E215" i="7"/>
  <c r="H215" i="7" s="1"/>
  <c r="E220" i="7"/>
  <c r="H220" i="7" s="1"/>
  <c r="E222" i="7"/>
  <c r="H222" i="7" s="1"/>
  <c r="E224" i="7"/>
  <c r="H224" i="7" s="1"/>
  <c r="E226" i="7"/>
  <c r="H226" i="7" s="1"/>
  <c r="E228" i="7"/>
  <c r="H228" i="7" s="1"/>
  <c r="E233" i="7"/>
  <c r="H233" i="7" s="1"/>
  <c r="E236" i="7"/>
  <c r="H236" i="7" s="1"/>
  <c r="E240" i="7"/>
  <c r="H240" i="7" s="1"/>
  <c r="E244" i="7"/>
  <c r="H244" i="7" s="1"/>
  <c r="E246" i="7"/>
  <c r="H246" i="7" s="1"/>
  <c r="AZ65" i="7"/>
  <c r="AZ76" i="7"/>
  <c r="AZ84" i="7"/>
  <c r="AZ88" i="7"/>
  <c r="AZ96" i="7"/>
  <c r="AZ100" i="7"/>
  <c r="AZ104" i="7"/>
  <c r="AZ189" i="7"/>
  <c r="AZ69" i="7"/>
  <c r="AZ85" i="7"/>
  <c r="AZ93" i="7"/>
  <c r="AZ105" i="7"/>
  <c r="AZ110" i="7"/>
  <c r="AZ114" i="7"/>
  <c r="AZ119" i="7"/>
  <c r="AZ123" i="7"/>
  <c r="AZ127" i="7"/>
  <c r="AZ131" i="7"/>
  <c r="AZ135" i="7"/>
  <c r="AZ143" i="7"/>
  <c r="AZ151" i="7"/>
  <c r="AZ67" i="7"/>
  <c r="AZ71" i="7"/>
  <c r="E75" i="7"/>
  <c r="AZ66" i="7"/>
  <c r="AZ70" i="7"/>
  <c r="E74" i="7"/>
  <c r="AZ78" i="7"/>
  <c r="AZ83" i="7"/>
  <c r="AZ68" i="7"/>
  <c r="AZ72" i="7"/>
  <c r="AZ80" i="7"/>
  <c r="E67" i="7"/>
  <c r="E68" i="7"/>
  <c r="E69" i="7"/>
  <c r="E70" i="7"/>
  <c r="E71" i="7"/>
  <c r="E72" i="7"/>
  <c r="E78" i="7"/>
  <c r="E80" i="7"/>
  <c r="E83" i="7"/>
  <c r="E84" i="7"/>
  <c r="E85" i="7"/>
  <c r="E87" i="7"/>
  <c r="E88" i="7"/>
  <c r="E90" i="7"/>
  <c r="E91" i="7"/>
  <c r="E93" i="7"/>
  <c r="E95" i="7"/>
  <c r="E96" i="7"/>
  <c r="E97" i="7"/>
  <c r="E99" i="7"/>
  <c r="E100" i="7"/>
  <c r="E101" i="7"/>
  <c r="E102" i="7"/>
  <c r="E104" i="7"/>
  <c r="E107" i="7"/>
  <c r="E108" i="7"/>
  <c r="E109" i="7"/>
  <c r="E110" i="7"/>
  <c r="E111" i="7"/>
  <c r="E113" i="7"/>
  <c r="E114" i="7"/>
  <c r="E116" i="7"/>
  <c r="E118" i="7"/>
  <c r="E119" i="7"/>
  <c r="E122" i="7"/>
  <c r="E123" i="7"/>
  <c r="E124" i="7"/>
  <c r="E125" i="7"/>
  <c r="E126" i="7"/>
  <c r="E127" i="7"/>
  <c r="E129" i="7"/>
  <c r="E130" i="7"/>
  <c r="E131" i="7"/>
  <c r="E132" i="7"/>
  <c r="E135" i="7"/>
  <c r="E136" i="7"/>
  <c r="E137" i="7"/>
  <c r="E138" i="7"/>
  <c r="E142" i="7"/>
  <c r="E143" i="7"/>
  <c r="E145" i="7"/>
  <c r="E146" i="7"/>
  <c r="E148" i="7"/>
  <c r="E151" i="7"/>
  <c r="E248" i="7"/>
  <c r="D248" i="7" s="1"/>
  <c r="AZ185" i="7"/>
  <c r="E86" i="7"/>
  <c r="F86" i="7" s="1"/>
  <c r="E121" i="7"/>
  <c r="F121" i="7" s="1"/>
  <c r="AZ48" i="7"/>
  <c r="E115" i="7"/>
  <c r="H115" i="7" s="1"/>
  <c r="AZ177" i="7"/>
  <c r="E140" i="7"/>
  <c r="F140" i="7" s="1"/>
  <c r="AZ98" i="7"/>
  <c r="E179" i="7"/>
  <c r="D179" i="7" s="1"/>
  <c r="E50" i="7"/>
  <c r="H50" i="7" s="1"/>
  <c r="AZ134" i="7"/>
  <c r="AZ141" i="7"/>
  <c r="AZ208" i="7"/>
  <c r="E58" i="7"/>
  <c r="H58" i="7" s="1"/>
  <c r="E185" i="7"/>
  <c r="F185" i="7" s="1"/>
  <c r="AZ94" i="7"/>
  <c r="AZ170" i="7"/>
  <c r="AZ235" i="7"/>
  <c r="E77" i="7"/>
  <c r="D77" i="7" s="1"/>
  <c r="AZ207" i="7"/>
  <c r="AZ218" i="7"/>
  <c r="AZ239" i="7"/>
  <c r="AZ61" i="7"/>
  <c r="E133" i="7"/>
  <c r="F133" i="7" s="1"/>
  <c r="AZ149" i="7"/>
  <c r="E89" i="7"/>
  <c r="G89" i="7" s="1"/>
  <c r="AZ237" i="7"/>
  <c r="E134" i="7"/>
  <c r="F134" i="7" s="1"/>
  <c r="E155" i="7"/>
  <c r="D155" i="7" s="1"/>
  <c r="AZ179" i="7"/>
  <c r="AZ219" i="7"/>
  <c r="AZ245" i="7"/>
  <c r="E144" i="7"/>
  <c r="G144" i="7" s="1"/>
  <c r="AZ120" i="7"/>
  <c r="AZ188" i="7"/>
  <c r="AZ231" i="7"/>
  <c r="AZ238" i="7"/>
  <c r="AZ242" i="7"/>
  <c r="AZ79" i="7"/>
  <c r="AZ121" i="7"/>
  <c r="AZ139" i="7"/>
  <c r="E141" i="7"/>
  <c r="G141" i="7" s="1"/>
  <c r="AZ86" i="7"/>
  <c r="E98" i="7"/>
  <c r="H98" i="7" s="1"/>
  <c r="E208" i="7"/>
  <c r="D208" i="7" s="1"/>
  <c r="E81" i="7"/>
  <c r="D81" i="7" s="1"/>
  <c r="AZ112" i="7"/>
  <c r="AZ140" i="7"/>
  <c r="AZ204" i="7"/>
  <c r="AZ58" i="7"/>
  <c r="E73" i="7"/>
  <c r="AZ89" i="7"/>
  <c r="E103" i="7"/>
  <c r="D103" i="7" s="1"/>
  <c r="E112" i="7"/>
  <c r="D112" i="7" s="1"/>
  <c r="AZ144" i="7"/>
  <c r="E254" i="7"/>
  <c r="H254" i="7" s="1"/>
  <c r="E41" i="7"/>
  <c r="D41" i="7" s="1"/>
  <c r="AZ73" i="7"/>
  <c r="AZ248" i="7"/>
  <c r="E214" i="7"/>
  <c r="D214" i="7" s="1"/>
  <c r="E217" i="7"/>
  <c r="G217" i="7" s="1"/>
  <c r="E218" i="7"/>
  <c r="D218" i="7" s="1"/>
  <c r="E231" i="7"/>
  <c r="D231" i="7" s="1"/>
  <c r="E237" i="7"/>
  <c r="F237" i="7" s="1"/>
  <c r="E238" i="7"/>
  <c r="F238" i="7" s="1"/>
  <c r="E239" i="7"/>
  <c r="F239" i="7" s="1"/>
  <c r="E242" i="7"/>
  <c r="D242" i="7" s="1"/>
  <c r="E62" i="7"/>
  <c r="G62" i="7" s="1"/>
  <c r="AZ133" i="7"/>
  <c r="E170" i="7"/>
  <c r="D170" i="7" s="1"/>
  <c r="E188" i="7"/>
  <c r="F188" i="7" s="1"/>
  <c r="E204" i="7"/>
  <c r="H204" i="7" s="1"/>
  <c r="E207" i="7"/>
  <c r="D207" i="7" s="1"/>
  <c r="E149" i="7"/>
  <c r="H149" i="7" s="1"/>
  <c r="E219" i="7"/>
  <c r="D219" i="7" s="1"/>
  <c r="E235" i="7"/>
  <c r="F235" i="7" s="1"/>
  <c r="E245" i="7"/>
  <c r="D245" i="7" s="1"/>
  <c r="AZ41" i="7"/>
  <c r="E39" i="7"/>
  <c r="AZ39" i="7"/>
  <c r="AZ178" i="7"/>
  <c r="E178" i="7"/>
  <c r="E94" i="7"/>
  <c r="E79" i="7"/>
  <c r="E172" i="7"/>
  <c r="AZ172" i="7"/>
  <c r="E48" i="7"/>
  <c r="AZ128" i="7"/>
  <c r="E128" i="7"/>
  <c r="AZ103" i="7"/>
  <c r="AZ82" i="7"/>
  <c r="AZ81" i="7"/>
  <c r="E139" i="7"/>
  <c r="E147" i="7"/>
  <c r="AZ147" i="7"/>
  <c r="AZ62" i="7"/>
  <c r="AZ50" i="7"/>
  <c r="E82" i="7"/>
  <c r="E150" i="7"/>
  <c r="E120" i="7"/>
  <c r="AZ150" i="7"/>
  <c r="E177" i="7"/>
  <c r="D177" i="7" s="1"/>
  <c r="AZ254" i="7"/>
  <c r="AZ217" i="7"/>
  <c r="H66" i="5"/>
  <c r="G66" i="5"/>
  <c r="F66" i="5"/>
  <c r="D66" i="5"/>
  <c r="E61" i="5"/>
  <c r="D65" i="5"/>
  <c r="F65" i="5"/>
  <c r="G65" i="5"/>
  <c r="H61" i="5"/>
  <c r="G61" i="5"/>
  <c r="F61" i="5"/>
  <c r="D61" i="5"/>
  <c r="H62" i="5"/>
  <c r="G62" i="5"/>
  <c r="F62" i="5"/>
  <c r="D62" i="5"/>
  <c r="H63" i="5"/>
  <c r="G63" i="5"/>
  <c r="F63" i="5"/>
  <c r="D63" i="5"/>
  <c r="E60" i="5"/>
  <c r="H60" i="5" s="1"/>
  <c r="E56" i="5"/>
  <c r="H56" i="5" s="1"/>
  <c r="H57" i="5"/>
  <c r="G57" i="5"/>
  <c r="F57" i="5"/>
  <c r="D57" i="5"/>
  <c r="E52" i="5"/>
  <c r="H52" i="5" s="1"/>
  <c r="E42" i="5"/>
  <c r="H42" i="5" s="1"/>
  <c r="E40" i="5"/>
  <c r="H40" i="5" s="1"/>
  <c r="E37" i="5"/>
  <c r="H37" i="5" s="1"/>
  <c r="E34" i="5"/>
  <c r="G34" i="5" s="1"/>
  <c r="E44" i="5"/>
  <c r="F44" i="5" s="1"/>
  <c r="E45" i="5"/>
  <c r="G45" i="5" s="1"/>
  <c r="E46" i="5"/>
  <c r="H46" i="5" s="1"/>
  <c r="E35" i="5"/>
  <c r="H35" i="5" s="1"/>
  <c r="E41" i="5"/>
  <c r="H41" i="5" s="1"/>
  <c r="E166" i="5"/>
  <c r="G166" i="5" s="1"/>
  <c r="E32" i="5"/>
  <c r="H32" i="5" s="1"/>
  <c r="E29" i="5"/>
  <c r="H29" i="5" s="1"/>
  <c r="E31" i="5"/>
  <c r="H31" i="5" s="1"/>
  <c r="E22" i="5"/>
  <c r="H22" i="5" s="1"/>
  <c r="AN6" i="5"/>
  <c r="E23" i="5"/>
  <c r="H23" i="5" s="1"/>
  <c r="E19" i="5"/>
  <c r="H19" i="5" s="1"/>
  <c r="AN174" i="5"/>
  <c r="AN89" i="5"/>
  <c r="AN242" i="5"/>
  <c r="AN210" i="5"/>
  <c r="AN237" i="5"/>
  <c r="AN169" i="5"/>
  <c r="AN160" i="5"/>
  <c r="AN148" i="5"/>
  <c r="AN139" i="5"/>
  <c r="AN135" i="5"/>
  <c r="AN131" i="5"/>
  <c r="AN127" i="5"/>
  <c r="AN30" i="5"/>
  <c r="AN268" i="5"/>
  <c r="AN260" i="5"/>
  <c r="AN256" i="5"/>
  <c r="AN252" i="5"/>
  <c r="AN248" i="5"/>
  <c r="AN196" i="5"/>
  <c r="E91" i="5"/>
  <c r="D91" i="5" s="1"/>
  <c r="AN267" i="5"/>
  <c r="AN263" i="5"/>
  <c r="AN259" i="5"/>
  <c r="AN255" i="5"/>
  <c r="AN251" i="5"/>
  <c r="AN247" i="5"/>
  <c r="AN243" i="5"/>
  <c r="AN239" i="5"/>
  <c r="AN235" i="5"/>
  <c r="AN231" i="5"/>
  <c r="AN227" i="5"/>
  <c r="AN51" i="5"/>
  <c r="AN158" i="5"/>
  <c r="AN265" i="5"/>
  <c r="AN253" i="5"/>
  <c r="AN241" i="5"/>
  <c r="AN233" i="5"/>
  <c r="AN229" i="5"/>
  <c r="AN225" i="5"/>
  <c r="AN221" i="5"/>
  <c r="AN80" i="5"/>
  <c r="E49" i="5"/>
  <c r="G49" i="5" s="1"/>
  <c r="C277" i="6"/>
  <c r="F277" i="6"/>
  <c r="E277" i="6"/>
  <c r="G277" i="6"/>
  <c r="E133" i="6"/>
  <c r="F133" i="6"/>
  <c r="E189" i="6"/>
  <c r="F189" i="6"/>
  <c r="G189" i="6"/>
  <c r="E226" i="6"/>
  <c r="F226" i="6"/>
  <c r="F8" i="6"/>
  <c r="E8" i="6"/>
  <c r="F97" i="6"/>
  <c r="E97" i="6"/>
  <c r="C194" i="6"/>
  <c r="G194" i="6"/>
  <c r="F194" i="6"/>
  <c r="E194" i="6"/>
  <c r="F286" i="6"/>
  <c r="G286" i="6"/>
  <c r="E286" i="6"/>
  <c r="E48" i="6"/>
  <c r="C48" i="6"/>
  <c r="G48" i="6"/>
  <c r="E292" i="6"/>
  <c r="G292" i="6"/>
  <c r="F292" i="6"/>
  <c r="E264" i="6"/>
  <c r="F264" i="6"/>
  <c r="E299" i="6"/>
  <c r="G299" i="6"/>
  <c r="F299" i="6"/>
  <c r="C299" i="6"/>
  <c r="C45" i="6"/>
  <c r="G45" i="6"/>
  <c r="F45" i="6"/>
  <c r="E45" i="6"/>
  <c r="D148" i="6"/>
  <c r="F148" i="6" s="1"/>
  <c r="AM174" i="6"/>
  <c r="AM259" i="6"/>
  <c r="D163" i="6"/>
  <c r="F163" i="6" s="1"/>
  <c r="AM194" i="6"/>
  <c r="D144" i="6"/>
  <c r="F230" i="6"/>
  <c r="AM141" i="6"/>
  <c r="G178" i="6"/>
  <c r="D113" i="6"/>
  <c r="D19" i="6"/>
  <c r="F137" i="6"/>
  <c r="AM197" i="6"/>
  <c r="AM127" i="6"/>
  <c r="AM8" i="6"/>
  <c r="E256" i="6"/>
  <c r="AM97" i="6"/>
  <c r="G64" i="6"/>
  <c r="F295" i="6"/>
  <c r="AM90" i="6"/>
  <c r="AM186" i="6"/>
  <c r="AM124" i="6"/>
  <c r="AM108" i="6"/>
  <c r="AM20" i="6"/>
  <c r="AM209" i="6"/>
  <c r="G296" i="6"/>
  <c r="D42" i="6"/>
  <c r="AM219" i="6"/>
  <c r="D298" i="6"/>
  <c r="G298" i="6" s="1"/>
  <c r="E316" i="6"/>
  <c r="D257" i="6"/>
  <c r="D320" i="6"/>
  <c r="D151" i="6"/>
  <c r="F151" i="6" s="1"/>
  <c r="AM60" i="6"/>
  <c r="AM52" i="6"/>
  <c r="D99" i="6"/>
  <c r="E99" i="6" s="1"/>
  <c r="G271" i="6"/>
  <c r="AM153" i="6"/>
  <c r="D274" i="6"/>
  <c r="AM196" i="6"/>
  <c r="D242" i="6"/>
  <c r="F242" i="6" s="1"/>
  <c r="D235" i="6"/>
  <c r="F235" i="6" s="1"/>
  <c r="AM163" i="6"/>
  <c r="D14" i="6"/>
  <c r="E14" i="6" s="1"/>
  <c r="AM144" i="6"/>
  <c r="G230" i="6"/>
  <c r="F285" i="6"/>
  <c r="D188" i="6"/>
  <c r="AM19" i="6"/>
  <c r="AM133" i="6"/>
  <c r="F33" i="6"/>
  <c r="G137" i="6"/>
  <c r="C231" i="6"/>
  <c r="D208" i="6"/>
  <c r="AM294" i="6"/>
  <c r="D39" i="6"/>
  <c r="AM264" i="6"/>
  <c r="AM221" i="6"/>
  <c r="AM129" i="6"/>
  <c r="AM42" i="6"/>
  <c r="E191" i="6"/>
  <c r="E223" i="6"/>
  <c r="D83" i="6"/>
  <c r="E83" i="6" s="1"/>
  <c r="D306" i="6"/>
  <c r="AM232" i="6"/>
  <c r="AM51" i="6"/>
  <c r="F310" i="6"/>
  <c r="AM200" i="6"/>
  <c r="AM151" i="6"/>
  <c r="F271" i="6"/>
  <c r="G285" i="6"/>
  <c r="G310" i="6"/>
  <c r="D125" i="6"/>
  <c r="C125" i="6" s="1"/>
  <c r="AM195" i="6"/>
  <c r="D269" i="6"/>
  <c r="E269" i="6" s="1"/>
  <c r="AM88" i="6"/>
  <c r="D74" i="6"/>
  <c r="E74" i="6" s="1"/>
  <c r="AM63" i="6"/>
  <c r="D126" i="6"/>
  <c r="E126" i="6" s="1"/>
  <c r="D276" i="6"/>
  <c r="F276" i="6" s="1"/>
  <c r="AM261" i="6"/>
  <c r="AM91" i="6"/>
  <c r="D102" i="6"/>
  <c r="D61" i="6"/>
  <c r="G61" i="6" s="1"/>
  <c r="AM26" i="6"/>
  <c r="D71" i="6"/>
  <c r="E141" i="6"/>
  <c r="F47" i="6"/>
  <c r="F231" i="6"/>
  <c r="AM189" i="6"/>
  <c r="E87" i="6"/>
  <c r="E72" i="6"/>
  <c r="AM182" i="6"/>
  <c r="AM24" i="6"/>
  <c r="AM256" i="6"/>
  <c r="E183" i="6"/>
  <c r="AM73" i="6"/>
  <c r="AM7" i="6"/>
  <c r="D36" i="6"/>
  <c r="C36" i="6" s="1"/>
  <c r="D260" i="6"/>
  <c r="C260" i="6" s="1"/>
  <c r="D150" i="6"/>
  <c r="C150" i="6" s="1"/>
  <c r="D67" i="6"/>
  <c r="C67" i="6" s="1"/>
  <c r="D244" i="6"/>
  <c r="C244" i="6" s="1"/>
  <c r="D41" i="6"/>
  <c r="C41" i="6" s="1"/>
  <c r="AM154" i="6"/>
  <c r="AM106" i="6"/>
  <c r="AM191" i="6"/>
  <c r="AM223" i="6"/>
  <c r="AM25" i="6"/>
  <c r="D156" i="6"/>
  <c r="AM139" i="6"/>
  <c r="AM10" i="6"/>
  <c r="D122" i="6"/>
  <c r="D254" i="6"/>
  <c r="E254" i="6" s="1"/>
  <c r="D170" i="6"/>
  <c r="E284" i="6"/>
  <c r="F141" i="6"/>
  <c r="G47" i="6"/>
  <c r="D94" i="6"/>
  <c r="F183" i="6"/>
  <c r="C307" i="6"/>
  <c r="D187" i="6"/>
  <c r="F187" i="6" s="1"/>
  <c r="D318" i="6"/>
  <c r="AM245" i="6"/>
  <c r="D110" i="6"/>
  <c r="F110" i="6" s="1"/>
  <c r="AM119" i="6"/>
  <c r="AM213" i="6"/>
  <c r="D202" i="6"/>
  <c r="D171" i="6"/>
  <c r="E171" i="6" s="1"/>
  <c r="D176" i="6"/>
  <c r="F176" i="6" s="1"/>
  <c r="D53" i="6"/>
  <c r="D112" i="6"/>
  <c r="F112" i="6" s="1"/>
  <c r="D54" i="6"/>
  <c r="F54" i="6" s="1"/>
  <c r="G141" i="6"/>
  <c r="D288" i="6"/>
  <c r="D289" i="6"/>
  <c r="D57" i="6"/>
  <c r="D168" i="6"/>
  <c r="AM72" i="6"/>
  <c r="AM184" i="6"/>
  <c r="D27" i="6"/>
  <c r="G183" i="6"/>
  <c r="AM21" i="6"/>
  <c r="C296" i="6"/>
  <c r="AM109" i="6"/>
  <c r="D15" i="6"/>
  <c r="G15" i="6" s="1"/>
  <c r="C304" i="6"/>
  <c r="AM82" i="6"/>
  <c r="D76" i="6"/>
  <c r="D117" i="6"/>
  <c r="E117" i="6" s="1"/>
  <c r="D29" i="6"/>
  <c r="E29" i="6" s="1"/>
  <c r="D131" i="6"/>
  <c r="D60" i="6"/>
  <c r="E60" i="6" s="1"/>
  <c r="D101" i="6"/>
  <c r="E101" i="6" s="1"/>
  <c r="D283" i="6"/>
  <c r="C205" i="6"/>
  <c r="C137" i="6"/>
  <c r="D293" i="6"/>
  <c r="D149" i="6"/>
  <c r="D192" i="6"/>
  <c r="E304" i="6"/>
  <c r="D308" i="6"/>
  <c r="C308" i="6" s="1"/>
  <c r="G279" i="6"/>
  <c r="F279" i="6"/>
  <c r="E279" i="6"/>
  <c r="C279" i="6"/>
  <c r="C30" i="6"/>
  <c r="G30" i="6"/>
  <c r="F30" i="6"/>
  <c r="E30" i="6"/>
  <c r="G99" i="6"/>
  <c r="F99" i="6"/>
  <c r="E44" i="6"/>
  <c r="C44" i="6"/>
  <c r="G44" i="6"/>
  <c r="G119" i="6"/>
  <c r="F119" i="6"/>
  <c r="E119" i="6"/>
  <c r="C119" i="6"/>
  <c r="G272" i="6"/>
  <c r="F272" i="6"/>
  <c r="E272" i="6"/>
  <c r="C272" i="6"/>
  <c r="F213" i="6"/>
  <c r="G213" i="6"/>
  <c r="E213" i="6"/>
  <c r="G275" i="6"/>
  <c r="F275" i="6"/>
  <c r="E275" i="6"/>
  <c r="C170" i="6"/>
  <c r="G170" i="6"/>
  <c r="F170" i="6"/>
  <c r="E170" i="6"/>
  <c r="C126" i="6"/>
  <c r="G126" i="6"/>
  <c r="F126" i="6"/>
  <c r="E148" i="6"/>
  <c r="C148" i="6"/>
  <c r="G163" i="6"/>
  <c r="E144" i="6"/>
  <c r="C144" i="6"/>
  <c r="G144" i="6"/>
  <c r="F144" i="6"/>
  <c r="C294" i="6"/>
  <c r="G294" i="6"/>
  <c r="F294" i="6"/>
  <c r="E294" i="6"/>
  <c r="C259" i="6"/>
  <c r="G259" i="6"/>
  <c r="F259" i="6"/>
  <c r="E259" i="6"/>
  <c r="C268" i="6"/>
  <c r="G268" i="6"/>
  <c r="F268" i="6"/>
  <c r="E268" i="6"/>
  <c r="C59" i="6"/>
  <c r="G59" i="6"/>
  <c r="F59" i="6"/>
  <c r="E118" i="6"/>
  <c r="C118" i="6"/>
  <c r="G118" i="6"/>
  <c r="C202" i="6"/>
  <c r="G202" i="6"/>
  <c r="F202" i="6"/>
  <c r="E202" i="6"/>
  <c r="C75" i="6"/>
  <c r="G75" i="6"/>
  <c r="F75" i="6"/>
  <c r="E75" i="6"/>
  <c r="C210" i="6"/>
  <c r="G210" i="6"/>
  <c r="F210" i="6"/>
  <c r="G235" i="6"/>
  <c r="G14" i="6"/>
  <c r="G278" i="6"/>
  <c r="F278" i="6"/>
  <c r="C278" i="6"/>
  <c r="E278" i="6"/>
  <c r="G261" i="6"/>
  <c r="F261" i="6"/>
  <c r="E261" i="6"/>
  <c r="C261" i="6"/>
  <c r="G91" i="6"/>
  <c r="F91" i="6"/>
  <c r="E91" i="6"/>
  <c r="C91" i="6"/>
  <c r="C79" i="6"/>
  <c r="E79" i="6"/>
  <c r="G79" i="6"/>
  <c r="F79" i="6"/>
  <c r="G174" i="6"/>
  <c r="F174" i="6"/>
  <c r="E174" i="6"/>
  <c r="C174" i="6"/>
  <c r="E270" i="6"/>
  <c r="C270" i="6"/>
  <c r="G270" i="6"/>
  <c r="C121" i="6"/>
  <c r="G121" i="6"/>
  <c r="F121" i="6"/>
  <c r="E224" i="6"/>
  <c r="C224" i="6"/>
  <c r="G224" i="6"/>
  <c r="AM131" i="6"/>
  <c r="G273" i="6"/>
  <c r="F273" i="6"/>
  <c r="E273" i="6"/>
  <c r="C273" i="6"/>
  <c r="C196" i="6"/>
  <c r="G196" i="6"/>
  <c r="F196" i="6"/>
  <c r="E196" i="6"/>
  <c r="F101" i="6"/>
  <c r="E229" i="6"/>
  <c r="C229" i="6"/>
  <c r="G229" i="6"/>
  <c r="E276" i="6"/>
  <c r="C276" i="6"/>
  <c r="G276" i="6"/>
  <c r="C102" i="6"/>
  <c r="G102" i="6"/>
  <c r="F102" i="6"/>
  <c r="E102" i="6"/>
  <c r="E12" i="6"/>
  <c r="C12" i="6"/>
  <c r="G12" i="6"/>
  <c r="F254" i="6"/>
  <c r="G131" i="6"/>
  <c r="F131" i="6"/>
  <c r="E131" i="6"/>
  <c r="C131" i="6"/>
  <c r="G60" i="6"/>
  <c r="F60" i="6"/>
  <c r="C110" i="6"/>
  <c r="G110" i="6"/>
  <c r="C269" i="6"/>
  <c r="G269" i="6"/>
  <c r="F269" i="6"/>
  <c r="E158" i="6"/>
  <c r="C158" i="6"/>
  <c r="G158" i="6"/>
  <c r="G153" i="6"/>
  <c r="F153" i="6"/>
  <c r="E153" i="6"/>
  <c r="C153" i="6"/>
  <c r="G125" i="6"/>
  <c r="C248" i="6"/>
  <c r="G248" i="6"/>
  <c r="F248" i="6"/>
  <c r="E248" i="6"/>
  <c r="C171" i="6"/>
  <c r="G171" i="6"/>
  <c r="G86" i="6"/>
  <c r="F86" i="6"/>
  <c r="E86" i="6"/>
  <c r="C86" i="6"/>
  <c r="C56" i="6"/>
  <c r="E56" i="6"/>
  <c r="G56" i="6"/>
  <c r="F56" i="6"/>
  <c r="C195" i="6"/>
  <c r="G195" i="6"/>
  <c r="F195" i="6"/>
  <c r="E195" i="6"/>
  <c r="G74" i="6"/>
  <c r="F74" i="6"/>
  <c r="C52" i="6"/>
  <c r="G52" i="6"/>
  <c r="F52" i="6"/>
  <c r="E52" i="6"/>
  <c r="C117" i="6"/>
  <c r="G117" i="6"/>
  <c r="F117" i="6"/>
  <c r="F12" i="6"/>
  <c r="E274" i="6"/>
  <c r="G274" i="6"/>
  <c r="F274" i="6"/>
  <c r="C274" i="6"/>
  <c r="C63" i="6"/>
  <c r="G63" i="6"/>
  <c r="F63" i="6"/>
  <c r="E63" i="6"/>
  <c r="C93" i="6"/>
  <c r="G93" i="6"/>
  <c r="F93" i="6"/>
  <c r="G258" i="6"/>
  <c r="F258" i="6"/>
  <c r="E258" i="6"/>
  <c r="C258" i="6"/>
  <c r="G280" i="6"/>
  <c r="F280" i="6"/>
  <c r="E280" i="6"/>
  <c r="C280" i="6"/>
  <c r="E176" i="6"/>
  <c r="E53" i="6"/>
  <c r="G53" i="6"/>
  <c r="F53" i="6"/>
  <c r="C53" i="6"/>
  <c r="E112" i="6"/>
  <c r="C112" i="6"/>
  <c r="C251" i="6"/>
  <c r="G251" i="6"/>
  <c r="F251" i="6"/>
  <c r="E251" i="6"/>
  <c r="C29" i="6"/>
  <c r="G29" i="6"/>
  <c r="F29" i="6"/>
  <c r="E105" i="6"/>
  <c r="C105" i="6"/>
  <c r="G105" i="6"/>
  <c r="G88" i="6"/>
  <c r="F88" i="6"/>
  <c r="C88" i="6"/>
  <c r="E88" i="6"/>
  <c r="C262" i="6"/>
  <c r="G262" i="6"/>
  <c r="F262" i="6"/>
  <c r="E262" i="6"/>
  <c r="C62" i="6"/>
  <c r="G62" i="6"/>
  <c r="F62" i="6"/>
  <c r="E95" i="6"/>
  <c r="C95" i="6"/>
  <c r="G95" i="6"/>
  <c r="G281" i="6"/>
  <c r="F281" i="6"/>
  <c r="E281" i="6"/>
  <c r="C281" i="6"/>
  <c r="C283" i="6"/>
  <c r="G283" i="6"/>
  <c r="F283" i="6"/>
  <c r="E283" i="6"/>
  <c r="E215" i="6"/>
  <c r="C215" i="6"/>
  <c r="G215" i="6"/>
  <c r="F215" i="6"/>
  <c r="F293" i="6"/>
  <c r="G293" i="6"/>
  <c r="E293" i="6"/>
  <c r="C293" i="6"/>
  <c r="C149" i="6"/>
  <c r="G149" i="6"/>
  <c r="F149" i="6"/>
  <c r="E149" i="6"/>
  <c r="C94" i="6"/>
  <c r="G94" i="6"/>
  <c r="AM258" i="6"/>
  <c r="E282" i="6"/>
  <c r="D70" i="6"/>
  <c r="AM61" i="6"/>
  <c r="F26" i="6"/>
  <c r="E134" i="6"/>
  <c r="AM68" i="6"/>
  <c r="C291" i="6"/>
  <c r="G133" i="6"/>
  <c r="F127" i="6"/>
  <c r="G208" i="6"/>
  <c r="G87" i="6"/>
  <c r="C182" i="6"/>
  <c r="G182" i="6"/>
  <c r="E94" i="6"/>
  <c r="C184" i="6"/>
  <c r="G184" i="6"/>
  <c r="D145" i="6"/>
  <c r="AM145" i="6"/>
  <c r="G90" i="6"/>
  <c r="F90" i="6"/>
  <c r="E90" i="6"/>
  <c r="G186" i="6"/>
  <c r="F186" i="6"/>
  <c r="E186" i="6"/>
  <c r="G124" i="6"/>
  <c r="F124" i="6"/>
  <c r="E124" i="6"/>
  <c r="G108" i="6"/>
  <c r="F108" i="6"/>
  <c r="E108" i="6"/>
  <c r="G20" i="6"/>
  <c r="F20" i="6"/>
  <c r="E20" i="6"/>
  <c r="G209" i="6"/>
  <c r="F209" i="6"/>
  <c r="E209" i="6"/>
  <c r="G219" i="6"/>
  <c r="F219" i="6"/>
  <c r="C219" i="6"/>
  <c r="E219" i="6"/>
  <c r="D239" i="6"/>
  <c r="AM239" i="6"/>
  <c r="G69" i="6"/>
  <c r="F69" i="6"/>
  <c r="C69" i="6"/>
  <c r="E69" i="6"/>
  <c r="C65" i="6"/>
  <c r="G65" i="6"/>
  <c r="E65" i="6"/>
  <c r="F65" i="6"/>
  <c r="F282" i="6"/>
  <c r="C284" i="6"/>
  <c r="G26" i="6"/>
  <c r="AM53" i="6"/>
  <c r="G134" i="6"/>
  <c r="E188" i="6"/>
  <c r="F289" i="6"/>
  <c r="AM57" i="6"/>
  <c r="E291" i="6"/>
  <c r="C197" i="6"/>
  <c r="F48" i="6"/>
  <c r="G127" i="6"/>
  <c r="C49" i="6"/>
  <c r="E182" i="6"/>
  <c r="F94" i="6"/>
  <c r="C97" i="6"/>
  <c r="G97" i="6"/>
  <c r="E184" i="6"/>
  <c r="E295" i="6"/>
  <c r="D73" i="6"/>
  <c r="D107" i="6"/>
  <c r="D7" i="6"/>
  <c r="G100" i="6"/>
  <c r="F100" i="6"/>
  <c r="C100" i="6"/>
  <c r="E100" i="6"/>
  <c r="G42" i="6"/>
  <c r="F42" i="6"/>
  <c r="C42" i="6"/>
  <c r="E42" i="6"/>
  <c r="G164" i="6"/>
  <c r="F164" i="6"/>
  <c r="E164" i="6"/>
  <c r="C164" i="6"/>
  <c r="G282" i="6"/>
  <c r="C61" i="6"/>
  <c r="C287" i="6"/>
  <c r="G287" i="6"/>
  <c r="G290" i="6"/>
  <c r="F290" i="6"/>
  <c r="C290" i="6"/>
  <c r="C24" i="6"/>
  <c r="G24" i="6"/>
  <c r="G106" i="6"/>
  <c r="F106" i="6"/>
  <c r="C106" i="6"/>
  <c r="E106" i="6"/>
  <c r="G167" i="6"/>
  <c r="F167" i="6"/>
  <c r="E167" i="6"/>
  <c r="C167" i="6"/>
  <c r="AM44" i="6"/>
  <c r="AM224" i="6"/>
  <c r="AM105" i="6"/>
  <c r="AM118" i="6"/>
  <c r="AM158" i="6"/>
  <c r="AM12" i="6"/>
  <c r="C271" i="6"/>
  <c r="AM242" i="6"/>
  <c r="AM229" i="6"/>
  <c r="AM95" i="6"/>
  <c r="AM148" i="6"/>
  <c r="E61" i="6"/>
  <c r="F284" i="6"/>
  <c r="AM215" i="6"/>
  <c r="AM134" i="6"/>
  <c r="E287" i="6"/>
  <c r="E68" i="6"/>
  <c r="G188" i="6"/>
  <c r="F205" i="6"/>
  <c r="E290" i="6"/>
  <c r="AM113" i="6"/>
  <c r="E19" i="6"/>
  <c r="C33" i="6"/>
  <c r="F197" i="6"/>
  <c r="G231" i="6"/>
  <c r="C292" i="6"/>
  <c r="E49" i="6"/>
  <c r="E24" i="6"/>
  <c r="C264" i="6"/>
  <c r="G264" i="6"/>
  <c r="F27" i="6"/>
  <c r="G295" i="6"/>
  <c r="D207" i="6"/>
  <c r="G154" i="6"/>
  <c r="F154" i="6"/>
  <c r="C154" i="6"/>
  <c r="E154" i="6"/>
  <c r="AM117" i="6"/>
  <c r="AM99" i="6"/>
  <c r="AM121" i="6"/>
  <c r="AM29" i="6"/>
  <c r="AM59" i="6"/>
  <c r="AM93" i="6"/>
  <c r="AM126" i="6"/>
  <c r="AM101" i="6"/>
  <c r="AM62" i="6"/>
  <c r="AM210" i="6"/>
  <c r="AM79" i="6"/>
  <c r="AM56" i="6"/>
  <c r="F61" i="6"/>
  <c r="C230" i="6"/>
  <c r="C286" i="6"/>
  <c r="F287" i="6"/>
  <c r="F68" i="6"/>
  <c r="F19" i="6"/>
  <c r="C47" i="6"/>
  <c r="G197" i="6"/>
  <c r="C189" i="6"/>
  <c r="G49" i="6"/>
  <c r="F24" i="6"/>
  <c r="C256" i="6"/>
  <c r="G256" i="6"/>
  <c r="G27" i="6"/>
  <c r="G36" i="6"/>
  <c r="F36" i="6"/>
  <c r="E36" i="6"/>
  <c r="G260" i="6"/>
  <c r="F260" i="6"/>
  <c r="E260" i="6"/>
  <c r="G150" i="6"/>
  <c r="F150" i="6"/>
  <c r="E150" i="6"/>
  <c r="G67" i="6"/>
  <c r="F67" i="6"/>
  <c r="E67" i="6"/>
  <c r="G244" i="6"/>
  <c r="F244" i="6"/>
  <c r="E244" i="6"/>
  <c r="G41" i="6"/>
  <c r="F41" i="6"/>
  <c r="E41" i="6"/>
  <c r="D172" i="6"/>
  <c r="AM172" i="6"/>
  <c r="G302" i="6"/>
  <c r="E302" i="6"/>
  <c r="C302" i="6"/>
  <c r="F302" i="6"/>
  <c r="D238" i="6"/>
  <c r="AM238" i="6"/>
  <c r="D16" i="6"/>
  <c r="AM16" i="6"/>
  <c r="G68" i="6"/>
  <c r="C133" i="6"/>
  <c r="C208" i="6"/>
  <c r="C87" i="6"/>
  <c r="C8" i="6"/>
  <c r="G8" i="6"/>
  <c r="C226" i="6"/>
  <c r="G226" i="6"/>
  <c r="D21" i="6"/>
  <c r="D221" i="6"/>
  <c r="D152" i="6"/>
  <c r="D190" i="6"/>
  <c r="D34" i="6"/>
  <c r="AM34" i="6"/>
  <c r="D37" i="6"/>
  <c r="AM37" i="6"/>
  <c r="F165" i="6"/>
  <c r="G165" i="6"/>
  <c r="E165" i="6"/>
  <c r="C165" i="6"/>
  <c r="C109" i="6"/>
  <c r="G109" i="6"/>
  <c r="F109" i="6"/>
  <c r="E109" i="6"/>
  <c r="E76" i="6"/>
  <c r="G76" i="6"/>
  <c r="F76" i="6"/>
  <c r="C76" i="6"/>
  <c r="C26" i="6"/>
  <c r="C134" i="6"/>
  <c r="F178" i="6"/>
  <c r="E178" i="6"/>
  <c r="C127" i="6"/>
  <c r="C72" i="6"/>
  <c r="G72" i="6"/>
  <c r="C39" i="6"/>
  <c r="G39" i="6"/>
  <c r="D216" i="6"/>
  <c r="AM216" i="6"/>
  <c r="G303" i="6"/>
  <c r="F303" i="6"/>
  <c r="E303" i="6"/>
  <c r="C303" i="6"/>
  <c r="E308" i="6"/>
  <c r="G191" i="6"/>
  <c r="C31" i="6"/>
  <c r="G31" i="6"/>
  <c r="D115" i="6"/>
  <c r="AM115" i="6"/>
  <c r="D130" i="6"/>
  <c r="D38" i="6"/>
  <c r="D46" i="6"/>
  <c r="F307" i="6"/>
  <c r="E307" i="6"/>
  <c r="AM167" i="6"/>
  <c r="AM177" i="6"/>
  <c r="D177" i="6"/>
  <c r="D84" i="6"/>
  <c r="AM84" i="6"/>
  <c r="G129" i="6"/>
  <c r="F129" i="6"/>
  <c r="C129" i="6"/>
  <c r="G138" i="6"/>
  <c r="F138" i="6"/>
  <c r="C138" i="6"/>
  <c r="D198" i="6"/>
  <c r="E301" i="6"/>
  <c r="E25" i="6"/>
  <c r="C25" i="6"/>
  <c r="D22" i="6"/>
  <c r="AM22" i="6"/>
  <c r="D222" i="6"/>
  <c r="AM222" i="6"/>
  <c r="D211" i="6"/>
  <c r="AM211" i="6"/>
  <c r="D155" i="6"/>
  <c r="D169" i="6"/>
  <c r="F311" i="6"/>
  <c r="C311" i="6"/>
  <c r="E311" i="6"/>
  <c r="E313" i="6"/>
  <c r="C313" i="6"/>
  <c r="G313" i="6"/>
  <c r="D162" i="6"/>
  <c r="AM162" i="6"/>
  <c r="AM27" i="6"/>
  <c r="AM64" i="6"/>
  <c r="AM183" i="6"/>
  <c r="C298" i="6"/>
  <c r="F301" i="6"/>
  <c r="AM218" i="6"/>
  <c r="D218" i="6"/>
  <c r="AM212" i="6"/>
  <c r="D212" i="6"/>
  <c r="AM40" i="6"/>
  <c r="D40" i="6"/>
  <c r="E305" i="6"/>
  <c r="C305" i="6"/>
  <c r="G305" i="6"/>
  <c r="D220" i="6"/>
  <c r="AM220" i="6"/>
  <c r="E257" i="6"/>
  <c r="C257" i="6"/>
  <c r="G257" i="6"/>
  <c r="F257" i="6"/>
  <c r="D265" i="6"/>
  <c r="AM265" i="6"/>
  <c r="E298" i="6"/>
  <c r="D89" i="6"/>
  <c r="AM89" i="6"/>
  <c r="G301" i="6"/>
  <c r="D234" i="6"/>
  <c r="D104" i="6"/>
  <c r="AM104" i="6"/>
  <c r="D166" i="6"/>
  <c r="AM166" i="6"/>
  <c r="F146" i="6"/>
  <c r="E146" i="6"/>
  <c r="C83" i="6"/>
  <c r="C192" i="6"/>
  <c r="F305" i="6"/>
  <c r="D204" i="6"/>
  <c r="AM204" i="6"/>
  <c r="F298" i="6"/>
  <c r="AM31" i="6"/>
  <c r="E192" i="6"/>
  <c r="G237" i="6"/>
  <c r="E237" i="6"/>
  <c r="C237" i="6"/>
  <c r="D179" i="6"/>
  <c r="AM179" i="6"/>
  <c r="F28" i="6"/>
  <c r="G28" i="6"/>
  <c r="E28" i="6"/>
  <c r="C28" i="6"/>
  <c r="G203" i="6"/>
  <c r="F203" i="6"/>
  <c r="C203" i="6"/>
  <c r="E203" i="6"/>
  <c r="D120" i="6"/>
  <c r="AM120" i="6"/>
  <c r="C300" i="6"/>
  <c r="G300" i="6"/>
  <c r="D128" i="6"/>
  <c r="AM128" i="6"/>
  <c r="D159" i="6"/>
  <c r="AM159" i="6"/>
  <c r="F306" i="6"/>
  <c r="C306" i="6"/>
  <c r="G132" i="6"/>
  <c r="F132" i="6"/>
  <c r="C132" i="6"/>
  <c r="G297" i="6"/>
  <c r="F297" i="6"/>
  <c r="C297" i="6"/>
  <c r="C223" i="6"/>
  <c r="G223" i="6"/>
  <c r="E300" i="6"/>
  <c r="D173" i="6"/>
  <c r="AM173" i="6"/>
  <c r="C15" i="6"/>
  <c r="AM103" i="6"/>
  <c r="D103" i="6"/>
  <c r="AM157" i="6"/>
  <c r="D157" i="6"/>
  <c r="G83" i="6"/>
  <c r="F83" i="6"/>
  <c r="F81" i="6"/>
  <c r="G81" i="6"/>
  <c r="E81" i="6"/>
  <c r="C81" i="6"/>
  <c r="C317" i="6"/>
  <c r="G317" i="6"/>
  <c r="F317" i="6"/>
  <c r="E317" i="6"/>
  <c r="E318" i="6"/>
  <c r="C318" i="6"/>
  <c r="G318" i="6"/>
  <c r="F318" i="6"/>
  <c r="D232" i="6"/>
  <c r="D139" i="6"/>
  <c r="D82" i="6"/>
  <c r="D114" i="6"/>
  <c r="D51" i="6"/>
  <c r="D10" i="6"/>
  <c r="AM142" i="6"/>
  <c r="AM28" i="6"/>
  <c r="C314" i="6"/>
  <c r="D55" i="6"/>
  <c r="AM55" i="6"/>
  <c r="D143" i="6"/>
  <c r="AM143" i="6"/>
  <c r="D255" i="6"/>
  <c r="AM255" i="6"/>
  <c r="D147" i="6"/>
  <c r="AM147" i="6"/>
  <c r="D180" i="6"/>
  <c r="AM180" i="6"/>
  <c r="D263" i="6"/>
  <c r="AM263" i="6"/>
  <c r="D111" i="6"/>
  <c r="AM111" i="6"/>
  <c r="D236" i="6"/>
  <c r="AM236" i="6"/>
  <c r="G320" i="6"/>
  <c r="F320" i="6"/>
  <c r="E320" i="6"/>
  <c r="C320" i="6"/>
  <c r="G200" i="6"/>
  <c r="F200" i="6"/>
  <c r="D161" i="6"/>
  <c r="AM161" i="6"/>
  <c r="D58" i="6"/>
  <c r="AM58" i="6"/>
  <c r="D35" i="6"/>
  <c r="AM35" i="6"/>
  <c r="D17" i="6"/>
  <c r="AM17" i="6"/>
  <c r="D98" i="6"/>
  <c r="AM98" i="6"/>
  <c r="D18" i="6"/>
  <c r="AM18" i="6"/>
  <c r="D309" i="6"/>
  <c r="E314" i="6"/>
  <c r="AM203" i="6"/>
  <c r="E200" i="6"/>
  <c r="G315" i="6"/>
  <c r="F315" i="6"/>
  <c r="D77" i="6"/>
  <c r="AM77" i="6"/>
  <c r="D227" i="6"/>
  <c r="AM227" i="6"/>
  <c r="D206" i="6"/>
  <c r="AM206" i="6"/>
  <c r="D6" i="6"/>
  <c r="AM6" i="6"/>
  <c r="D214" i="6"/>
  <c r="AM214" i="6"/>
  <c r="D175" i="6"/>
  <c r="AM175" i="6"/>
  <c r="D181" i="6"/>
  <c r="AM181" i="6"/>
  <c r="D217" i="6"/>
  <c r="AM217" i="6"/>
  <c r="G193" i="6"/>
  <c r="F193" i="6"/>
  <c r="E193" i="6"/>
  <c r="C193" i="6"/>
  <c r="D9" i="6"/>
  <c r="G314" i="6"/>
  <c r="G23" i="6"/>
  <c r="F23" i="6"/>
  <c r="E315" i="6"/>
  <c r="D160" i="6"/>
  <c r="D228" i="6"/>
  <c r="D123" i="6"/>
  <c r="AM123" i="6"/>
  <c r="D233" i="6"/>
  <c r="AM233" i="6"/>
  <c r="D32" i="6"/>
  <c r="AM32" i="6"/>
  <c r="D92" i="6"/>
  <c r="AM92" i="6"/>
  <c r="D50" i="6"/>
  <c r="AM50" i="6"/>
  <c r="D250" i="6"/>
  <c r="AM250" i="6"/>
  <c r="D201" i="6"/>
  <c r="AM201" i="6"/>
  <c r="G245" i="6"/>
  <c r="F245" i="6"/>
  <c r="E245" i="6"/>
  <c r="C245" i="6"/>
  <c r="D266" i="6"/>
  <c r="AM9" i="6"/>
  <c r="D142" i="6"/>
  <c r="D312" i="6"/>
  <c r="E23" i="6"/>
  <c r="D319" i="6"/>
  <c r="AM319" i="6"/>
  <c r="D225" i="6"/>
  <c r="AM225" i="6"/>
  <c r="D241" i="6"/>
  <c r="AM241" i="6"/>
  <c r="D116" i="6"/>
  <c r="AM116" i="6"/>
  <c r="D13" i="6"/>
  <c r="AM13" i="6"/>
  <c r="D43" i="6"/>
  <c r="AM43" i="6"/>
  <c r="D252" i="6"/>
  <c r="AM252" i="6"/>
  <c r="G246" i="6"/>
  <c r="F246" i="6"/>
  <c r="D78" i="6"/>
  <c r="AM78" i="6"/>
  <c r="D185" i="6"/>
  <c r="AM185" i="6"/>
  <c r="D85" i="6"/>
  <c r="AM85" i="6"/>
  <c r="D11" i="6"/>
  <c r="AM11" i="6"/>
  <c r="D243" i="6"/>
  <c r="AM243" i="6"/>
  <c r="D253" i="6"/>
  <c r="AM253" i="6"/>
  <c r="D136" i="6"/>
  <c r="AM136" i="6"/>
  <c r="G66" i="6"/>
  <c r="F66" i="6"/>
  <c r="E66" i="6"/>
  <c r="C66" i="6"/>
  <c r="AM76" i="6"/>
  <c r="D240" i="6"/>
  <c r="G122" i="6"/>
  <c r="E246" i="6"/>
  <c r="C316" i="6"/>
  <c r="G316" i="6"/>
  <c r="D135" i="6"/>
  <c r="AM135" i="6"/>
  <c r="D140" i="6"/>
  <c r="AM140" i="6"/>
  <c r="D80" i="6"/>
  <c r="AM80" i="6"/>
  <c r="D267" i="6"/>
  <c r="AM267" i="6"/>
  <c r="D247" i="6"/>
  <c r="AM247" i="6"/>
  <c r="D199" i="6"/>
  <c r="AM199" i="6"/>
  <c r="D96" i="6"/>
  <c r="AM96" i="6"/>
  <c r="D249" i="6"/>
  <c r="AM249" i="6"/>
  <c r="G321" i="6"/>
  <c r="F321" i="6"/>
  <c r="E321" i="6"/>
  <c r="C321" i="6"/>
  <c r="AM160" i="6"/>
  <c r="AM257" i="6"/>
  <c r="AM228" i="6"/>
  <c r="E94" i="5"/>
  <c r="D94" i="5" s="1"/>
  <c r="AN162" i="5"/>
  <c r="AN154" i="5"/>
  <c r="AN150" i="5"/>
  <c r="AN141" i="5"/>
  <c r="AN137" i="5"/>
  <c r="AN133" i="5"/>
  <c r="AN129" i="5"/>
  <c r="AN105" i="5"/>
  <c r="AN101" i="5"/>
  <c r="AN17" i="5"/>
  <c r="AN13" i="5"/>
  <c r="AN7" i="5"/>
  <c r="E93" i="5"/>
  <c r="H93" i="5" s="1"/>
  <c r="AN258" i="5"/>
  <c r="AN250" i="5"/>
  <c r="AN246" i="5"/>
  <c r="AN238" i="5"/>
  <c r="AN234" i="5"/>
  <c r="AN230" i="5"/>
  <c r="AN222" i="5"/>
  <c r="AN218" i="5"/>
  <c r="AN214" i="5"/>
  <c r="AN198" i="5"/>
  <c r="AN194" i="5"/>
  <c r="AN190" i="5"/>
  <c r="AN186" i="5"/>
  <c r="AN182" i="5"/>
  <c r="AN178" i="5"/>
  <c r="AN170" i="5"/>
  <c r="AN165" i="5"/>
  <c r="AN120" i="5"/>
  <c r="AN116" i="5"/>
  <c r="AN112" i="5"/>
  <c r="AN96" i="5"/>
  <c r="AN43" i="5"/>
  <c r="AN36" i="5"/>
  <c r="E143" i="5"/>
  <c r="D143" i="5" s="1"/>
  <c r="E152" i="5"/>
  <c r="D152" i="5" s="1"/>
  <c r="AN224" i="5"/>
  <c r="AN220" i="5"/>
  <c r="AN216" i="5"/>
  <c r="AN212" i="5"/>
  <c r="AN208" i="5"/>
  <c r="AN204" i="5"/>
  <c r="AN180" i="5"/>
  <c r="AN176" i="5"/>
  <c r="AN118" i="5"/>
  <c r="AN75" i="5"/>
  <c r="AN71" i="5"/>
  <c r="AN64" i="5"/>
  <c r="E25" i="5"/>
  <c r="D25" i="5" s="1"/>
  <c r="AN12" i="5"/>
  <c r="E81" i="5"/>
  <c r="D81" i="5" s="1"/>
  <c r="AN11" i="5"/>
  <c r="AN262" i="5"/>
  <c r="E153" i="5"/>
  <c r="G153" i="5" s="1"/>
  <c r="AN114" i="5"/>
  <c r="AN108" i="5"/>
  <c r="AN106" i="5"/>
  <c r="AN99" i="5"/>
  <c r="AN92" i="5"/>
  <c r="AN83" i="5"/>
  <c r="AN77" i="5"/>
  <c r="AN73" i="5"/>
  <c r="AN69" i="5"/>
  <c r="AN58" i="5"/>
  <c r="AN54" i="5"/>
  <c r="AN78" i="5"/>
  <c r="AN109" i="5"/>
  <c r="AN110" i="5"/>
  <c r="AN236" i="5"/>
  <c r="AN228" i="5"/>
  <c r="AN219" i="5"/>
  <c r="AN211" i="5"/>
  <c r="AN199" i="5"/>
  <c r="AN102" i="5"/>
  <c r="AN90" i="5"/>
  <c r="AN217" i="5"/>
  <c r="AN213" i="5"/>
  <c r="AN209" i="5"/>
  <c r="AN205" i="5"/>
  <c r="AN197" i="5"/>
  <c r="AN193" i="5"/>
  <c r="AN189" i="5"/>
  <c r="AN177" i="5"/>
  <c r="AN173" i="5"/>
  <c r="AN167" i="5"/>
  <c r="AN159" i="5"/>
  <c r="AN155" i="5"/>
  <c r="AN149" i="5"/>
  <c r="AN145" i="5"/>
  <c r="AN140" i="5"/>
  <c r="AN132" i="5"/>
  <c r="AN128" i="5"/>
  <c r="AN119" i="5"/>
  <c r="AN115" i="5"/>
  <c r="AN111" i="5"/>
  <c r="AN104" i="5"/>
  <c r="AN100" i="5"/>
  <c r="AN95" i="5"/>
  <c r="AN88" i="5"/>
  <c r="AN84" i="5"/>
  <c r="AN79" i="5"/>
  <c r="AN74" i="5"/>
  <c r="AN70" i="5"/>
  <c r="AN39" i="5"/>
  <c r="AN24" i="5"/>
  <c r="AN16" i="5"/>
  <c r="AN10" i="5"/>
  <c r="AN9" i="5"/>
  <c r="AN245" i="5"/>
  <c r="E110" i="5"/>
  <c r="H110" i="5" s="1"/>
  <c r="AN86" i="5"/>
  <c r="AN33" i="5"/>
  <c r="AN124" i="5"/>
  <c r="AN59" i="5"/>
  <c r="AN28" i="5"/>
  <c r="AN26" i="5"/>
  <c r="AN144" i="5"/>
  <c r="AN266" i="5"/>
  <c r="AN261" i="5"/>
  <c r="AN257" i="5"/>
  <c r="AN254" i="5"/>
  <c r="AN249" i="5"/>
  <c r="AN244" i="5"/>
  <c r="AN240" i="5"/>
  <c r="AN232" i="5"/>
  <c r="AN223" i="5"/>
  <c r="AN215" i="5"/>
  <c r="AN207" i="5"/>
  <c r="AN203" i="5"/>
  <c r="AN195" i="5"/>
  <c r="AN191" i="5"/>
  <c r="AN183" i="5"/>
  <c r="AN179" i="5"/>
  <c r="AN175" i="5"/>
  <c r="AN171" i="5"/>
  <c r="AN161" i="5"/>
  <c r="AN151" i="5"/>
  <c r="AN147" i="5"/>
  <c r="AN142" i="5"/>
  <c r="AN126" i="5"/>
  <c r="AN117" i="5"/>
  <c r="AN113" i="5"/>
  <c r="AN97" i="5"/>
  <c r="AN98" i="5"/>
  <c r="AN82" i="5"/>
  <c r="AN76" i="5"/>
  <c r="AN72" i="5"/>
  <c r="AN53" i="5"/>
  <c r="AN48" i="5"/>
  <c r="AN38" i="5"/>
  <c r="AN21" i="5"/>
  <c r="AN18" i="5"/>
  <c r="AN8" i="5"/>
  <c r="AN226" i="5"/>
  <c r="AN164" i="5"/>
  <c r="AN103" i="5"/>
  <c r="E20" i="5"/>
  <c r="G20" i="5" s="1"/>
  <c r="AN87" i="5"/>
  <c r="AN136" i="5"/>
  <c r="E124" i="5"/>
  <c r="F124" i="5" s="1"/>
  <c r="E33" i="5"/>
  <c r="H33" i="5" s="1"/>
  <c r="E262" i="5"/>
  <c r="H262" i="5" s="1"/>
  <c r="E109" i="5"/>
  <c r="F109" i="5" s="1"/>
  <c r="E165" i="5"/>
  <c r="F165" i="5" s="1"/>
  <c r="E245" i="5"/>
  <c r="F245" i="5" s="1"/>
  <c r="E103" i="5"/>
  <c r="G103" i="5" s="1"/>
  <c r="E78" i="5"/>
  <c r="G78" i="5" s="1"/>
  <c r="E203" i="5"/>
  <c r="F203" i="5" s="1"/>
  <c r="E226" i="5"/>
  <c r="F226" i="5" s="1"/>
  <c r="E86" i="5"/>
  <c r="H86" i="5" s="1"/>
  <c r="E59" i="5"/>
  <c r="H59" i="5" s="1"/>
  <c r="E164" i="5"/>
  <c r="D164" i="5" s="1"/>
  <c r="E249" i="5"/>
  <c r="H249" i="5" s="1"/>
  <c r="E261" i="5"/>
  <c r="F261" i="5" s="1"/>
  <c r="E223" i="5"/>
  <c r="G223" i="5" s="1"/>
  <c r="E38" i="5"/>
  <c r="F38" i="5" s="1"/>
  <c r="E48" i="5"/>
  <c r="F48" i="5" s="1"/>
  <c r="E144" i="5"/>
  <c r="F144" i="5" s="1"/>
  <c r="E112" i="5"/>
  <c r="F112" i="5" s="1"/>
  <c r="E207" i="5"/>
  <c r="F207" i="5" s="1"/>
  <c r="E186" i="5"/>
  <c r="F76" i="7" l="1"/>
  <c r="G61" i="7"/>
  <c r="D61" i="7"/>
  <c r="F61" i="7"/>
  <c r="G106" i="7"/>
  <c r="F106" i="7"/>
  <c r="D106" i="7"/>
  <c r="H42" i="7"/>
  <c r="G42" i="7"/>
  <c r="G252" i="7"/>
  <c r="F252" i="7"/>
  <c r="D252" i="7"/>
  <c r="H230" i="7"/>
  <c r="G230" i="7"/>
  <c r="F230" i="7"/>
  <c r="D230" i="7"/>
  <c r="F253" i="7"/>
  <c r="H92" i="7"/>
  <c r="G92" i="7"/>
  <c r="F92" i="7"/>
  <c r="F248" i="7"/>
  <c r="H63" i="7"/>
  <c r="G214" i="7"/>
  <c r="F173" i="7"/>
  <c r="D253" i="7"/>
  <c r="G253" i="7"/>
  <c r="G173" i="7"/>
  <c r="D173" i="7"/>
  <c r="F221" i="7"/>
  <c r="F226" i="7"/>
  <c r="D221" i="7"/>
  <c r="H159" i="7"/>
  <c r="F159" i="7"/>
  <c r="G159" i="7"/>
  <c r="G251" i="7"/>
  <c r="H66" i="7"/>
  <c r="F209" i="7"/>
  <c r="D175" i="7"/>
  <c r="D51" i="7"/>
  <c r="G16" i="7"/>
  <c r="D153" i="7"/>
  <c r="F16" i="7"/>
  <c r="G175" i="7"/>
  <c r="F193" i="7"/>
  <c r="F187" i="7"/>
  <c r="D251" i="7"/>
  <c r="F54" i="7"/>
  <c r="F66" i="7"/>
  <c r="H54" i="7"/>
  <c r="G7" i="7"/>
  <c r="F251" i="7"/>
  <c r="F244" i="7"/>
  <c r="D244" i="7"/>
  <c r="F51" i="7"/>
  <c r="D16" i="7"/>
  <c r="G196" i="7"/>
  <c r="H12" i="7"/>
  <c r="D196" i="7"/>
  <c r="F7" i="7"/>
  <c r="D7" i="7"/>
  <c r="D19" i="7"/>
  <c r="H164" i="7"/>
  <c r="F196" i="7"/>
  <c r="G64" i="7"/>
  <c r="F64" i="7"/>
  <c r="G51" i="7"/>
  <c r="G164" i="7"/>
  <c r="F12" i="7"/>
  <c r="H64" i="7"/>
  <c r="H19" i="7"/>
  <c r="G19" i="7"/>
  <c r="D164" i="7"/>
  <c r="D13" i="7"/>
  <c r="D12" i="7"/>
  <c r="G241" i="7"/>
  <c r="D241" i="7"/>
  <c r="D229" i="7"/>
  <c r="G54" i="7"/>
  <c r="D63" i="7"/>
  <c r="G234" i="7"/>
  <c r="F190" i="7"/>
  <c r="F38" i="7"/>
  <c r="G190" i="7"/>
  <c r="F241" i="7"/>
  <c r="D190" i="7"/>
  <c r="H20" i="7"/>
  <c r="G248" i="7"/>
  <c r="G187" i="7"/>
  <c r="D187" i="7"/>
  <c r="H153" i="7"/>
  <c r="G66" i="7"/>
  <c r="G163" i="7"/>
  <c r="G152" i="7"/>
  <c r="D193" i="7"/>
  <c r="D26" i="7"/>
  <c r="F181" i="7"/>
  <c r="G28" i="7"/>
  <c r="F13" i="7"/>
  <c r="F163" i="7"/>
  <c r="G165" i="7"/>
  <c r="F28" i="7"/>
  <c r="H13" i="7"/>
  <c r="D181" i="7"/>
  <c r="D28" i="7"/>
  <c r="G181" i="7"/>
  <c r="D191" i="7"/>
  <c r="G14" i="7"/>
  <c r="F166" i="7"/>
  <c r="G56" i="7"/>
  <c r="F49" i="7"/>
  <c r="G32" i="7"/>
  <c r="F154" i="7"/>
  <c r="G198" i="7"/>
  <c r="D49" i="7"/>
  <c r="F14" i="7"/>
  <c r="G180" i="7"/>
  <c r="G40" i="7"/>
  <c r="D158" i="7"/>
  <c r="F55" i="7"/>
  <c r="F158" i="7"/>
  <c r="G195" i="7"/>
  <c r="G224" i="7"/>
  <c r="G191" i="7"/>
  <c r="D209" i="7"/>
  <c r="G65" i="7"/>
  <c r="F17" i="7"/>
  <c r="G223" i="7"/>
  <c r="H10" i="7"/>
  <c r="D40" i="7"/>
  <c r="G158" i="7"/>
  <c r="F224" i="7"/>
  <c r="F35" i="7"/>
  <c r="F44" i="7"/>
  <c r="F40" i="7"/>
  <c r="G44" i="7"/>
  <c r="G206" i="7"/>
  <c r="F223" i="7"/>
  <c r="F191" i="7"/>
  <c r="D176" i="7"/>
  <c r="D44" i="7"/>
  <c r="D55" i="7"/>
  <c r="G247" i="7"/>
  <c r="G197" i="7"/>
  <c r="G171" i="7"/>
  <c r="F236" i="7"/>
  <c r="F212" i="7"/>
  <c r="F192" i="7"/>
  <c r="D213" i="7"/>
  <c r="G55" i="7"/>
  <c r="D17" i="7"/>
  <c r="D160" i="7"/>
  <c r="D36" i="7"/>
  <c r="H52" i="7"/>
  <c r="D192" i="7"/>
  <c r="F233" i="7"/>
  <c r="F210" i="7"/>
  <c r="D236" i="7"/>
  <c r="G9" i="7"/>
  <c r="D10" i="7"/>
  <c r="F36" i="7"/>
  <c r="F232" i="7"/>
  <c r="D171" i="7"/>
  <c r="F160" i="7"/>
  <c r="D9" i="7"/>
  <c r="G250" i="7"/>
  <c r="G160" i="7"/>
  <c r="G210" i="7"/>
  <c r="G192" i="7"/>
  <c r="F250" i="7"/>
  <c r="F171" i="7"/>
  <c r="D227" i="7"/>
  <c r="F9" i="7"/>
  <c r="H156" i="7"/>
  <c r="F168" i="7"/>
  <c r="D250" i="7"/>
  <c r="D224" i="7"/>
  <c r="D201" i="7"/>
  <c r="G17" i="7"/>
  <c r="D65" i="7"/>
  <c r="D14" i="7"/>
  <c r="D156" i="7"/>
  <c r="D35" i="7"/>
  <c r="D249" i="7"/>
  <c r="G26" i="7"/>
  <c r="F26" i="7"/>
  <c r="G53" i="7"/>
  <c r="F22" i="7"/>
  <c r="H36" i="7"/>
  <c r="D163" i="7"/>
  <c r="D60" i="7"/>
  <c r="G244" i="7"/>
  <c r="G227" i="7"/>
  <c r="G209" i="7"/>
  <c r="G186" i="7"/>
  <c r="F243" i="7"/>
  <c r="F229" i="7"/>
  <c r="F216" i="7"/>
  <c r="F201" i="7"/>
  <c r="F189" i="7"/>
  <c r="F175" i="7"/>
  <c r="D243" i="7"/>
  <c r="D226" i="7"/>
  <c r="G49" i="7"/>
  <c r="G35" i="7"/>
  <c r="D32" i="7"/>
  <c r="G161" i="7"/>
  <c r="D53" i="7"/>
  <c r="F32" i="7"/>
  <c r="F60" i="7"/>
  <c r="D30" i="7"/>
  <c r="G157" i="7"/>
  <c r="G216" i="7"/>
  <c r="G189" i="7"/>
  <c r="F37" i="7"/>
  <c r="D216" i="7"/>
  <c r="G37" i="7"/>
  <c r="D198" i="7"/>
  <c r="H157" i="7"/>
  <c r="G243" i="7"/>
  <c r="G226" i="7"/>
  <c r="G193" i="7"/>
  <c r="F227" i="7"/>
  <c r="F199" i="7"/>
  <c r="D225" i="7"/>
  <c r="D210" i="7"/>
  <c r="D194" i="7"/>
  <c r="D169" i="7"/>
  <c r="D105" i="7"/>
  <c r="G63" i="7"/>
  <c r="G10" i="7"/>
  <c r="F161" i="7"/>
  <c r="D161" i="7"/>
  <c r="H105" i="7"/>
  <c r="H60" i="7"/>
  <c r="F156" i="7"/>
  <c r="F65" i="7"/>
  <c r="G153" i="7"/>
  <c r="G225" i="7"/>
  <c r="G169" i="7"/>
  <c r="F198" i="7"/>
  <c r="G105" i="7"/>
  <c r="F53" i="7"/>
  <c r="H248" i="7"/>
  <c r="F225" i="7"/>
  <c r="F169" i="7"/>
  <c r="D223" i="7"/>
  <c r="D37" i="7"/>
  <c r="F56" i="7"/>
  <c r="F152" i="7"/>
  <c r="D152" i="7"/>
  <c r="F33" i="7"/>
  <c r="G232" i="7"/>
  <c r="G222" i="7"/>
  <c r="F197" i="7"/>
  <c r="D215" i="7"/>
  <c r="D184" i="7"/>
  <c r="G33" i="7"/>
  <c r="D157" i="7"/>
  <c r="G24" i="7"/>
  <c r="D247" i="7"/>
  <c r="G229" i="7"/>
  <c r="G194" i="7"/>
  <c r="F249" i="7"/>
  <c r="F194" i="7"/>
  <c r="D234" i="7"/>
  <c r="D200" i="7"/>
  <c r="G52" i="7"/>
  <c r="G30" i="7"/>
  <c r="G21" i="7"/>
  <c r="D33" i="7"/>
  <c r="F30" i="7"/>
  <c r="G205" i="7"/>
  <c r="F215" i="7"/>
  <c r="F184" i="7"/>
  <c r="D233" i="7"/>
  <c r="D212" i="7"/>
  <c r="D199" i="7"/>
  <c r="D168" i="7"/>
  <c r="D21" i="7"/>
  <c r="H24" i="7"/>
  <c r="F176" i="7"/>
  <c r="D183" i="7"/>
  <c r="G249" i="7"/>
  <c r="G240" i="7"/>
  <c r="G213" i="7"/>
  <c r="G183" i="7"/>
  <c r="F247" i="7"/>
  <c r="F183" i="7"/>
  <c r="D232" i="7"/>
  <c r="D189" i="7"/>
  <c r="F21" i="7"/>
  <c r="D52" i="7"/>
  <c r="D24" i="7"/>
  <c r="D42" i="7"/>
  <c r="G212" i="7"/>
  <c r="G200" i="7"/>
  <c r="F234" i="7"/>
  <c r="F213" i="7"/>
  <c r="F200" i="7"/>
  <c r="D197" i="7"/>
  <c r="D162" i="7"/>
  <c r="H162" i="7"/>
  <c r="F162" i="7"/>
  <c r="G246" i="7"/>
  <c r="G8" i="7"/>
  <c r="H56" i="7"/>
  <c r="H38" i="7"/>
  <c r="D38" i="7"/>
  <c r="F167" i="7"/>
  <c r="D167" i="7"/>
  <c r="D8" i="7"/>
  <c r="G154" i="7"/>
  <c r="D154" i="7"/>
  <c r="H165" i="7"/>
  <c r="F165" i="7"/>
  <c r="G211" i="7"/>
  <c r="G202" i="7"/>
  <c r="G162" i="7"/>
  <c r="F8" i="7"/>
  <c r="F206" i="7"/>
  <c r="D206" i="7"/>
  <c r="G221" i="7"/>
  <c r="H22" i="7"/>
  <c r="D22" i="7"/>
  <c r="G228" i="7"/>
  <c r="F202" i="7"/>
  <c r="D202" i="7"/>
  <c r="G20" i="7"/>
  <c r="D20" i="7"/>
  <c r="G167" i="7"/>
  <c r="H15" i="7"/>
  <c r="F15" i="7"/>
  <c r="D15" i="7"/>
  <c r="H45" i="7"/>
  <c r="D45" i="7"/>
  <c r="F45" i="7"/>
  <c r="G45" i="7"/>
  <c r="G220" i="7"/>
  <c r="H47" i="7"/>
  <c r="F47" i="7"/>
  <c r="D47" i="7"/>
  <c r="F182" i="7"/>
  <c r="F174" i="7"/>
  <c r="D182" i="7"/>
  <c r="D174" i="7"/>
  <c r="D166" i="7"/>
  <c r="H46" i="7"/>
  <c r="F46" i="7"/>
  <c r="D46" i="7"/>
  <c r="H11" i="7"/>
  <c r="F11" i="7"/>
  <c r="D11" i="7"/>
  <c r="G236" i="7"/>
  <c r="G201" i="7"/>
  <c r="D240" i="7"/>
  <c r="D205" i="7"/>
  <c r="H43" i="7"/>
  <c r="F43" i="7"/>
  <c r="D43" i="7"/>
  <c r="H6" i="7"/>
  <c r="F6" i="7"/>
  <c r="D6" i="7"/>
  <c r="G184" i="7"/>
  <c r="G168" i="7"/>
  <c r="H29" i="7"/>
  <c r="D29" i="7"/>
  <c r="F29" i="7"/>
  <c r="G233" i="7"/>
  <c r="G215" i="7"/>
  <c r="G199" i="7"/>
  <c r="F246" i="7"/>
  <c r="F228" i="7"/>
  <c r="F220" i="7"/>
  <c r="F211" i="7"/>
  <c r="F203" i="7"/>
  <c r="F195" i="7"/>
  <c r="D246" i="7"/>
  <c r="D228" i="7"/>
  <c r="D220" i="7"/>
  <c r="D211" i="7"/>
  <c r="D203" i="7"/>
  <c r="D195" i="7"/>
  <c r="H23" i="7"/>
  <c r="D23" i="7"/>
  <c r="F23" i="7"/>
  <c r="H27" i="7"/>
  <c r="F27" i="7"/>
  <c r="D27" i="7"/>
  <c r="H25" i="7"/>
  <c r="F25" i="7"/>
  <c r="D25" i="7"/>
  <c r="H57" i="7"/>
  <c r="D57" i="7"/>
  <c r="F57" i="7"/>
  <c r="G203" i="7"/>
  <c r="F240" i="7"/>
  <c r="F222" i="7"/>
  <c r="F205" i="7"/>
  <c r="D222" i="7"/>
  <c r="H34" i="7"/>
  <c r="F34" i="7"/>
  <c r="D34" i="7"/>
  <c r="G176" i="7"/>
  <c r="F180" i="7"/>
  <c r="D180" i="7"/>
  <c r="G57" i="7"/>
  <c r="H31" i="7"/>
  <c r="F31" i="7"/>
  <c r="D31" i="7"/>
  <c r="G182" i="7"/>
  <c r="G174" i="7"/>
  <c r="G166" i="7"/>
  <c r="F186" i="7"/>
  <c r="D186" i="7"/>
  <c r="G47" i="7"/>
  <c r="G31" i="7"/>
  <c r="G15" i="7"/>
  <c r="H18" i="7"/>
  <c r="F18" i="7"/>
  <c r="D18" i="7"/>
  <c r="H59" i="7"/>
  <c r="F59" i="7"/>
  <c r="D59" i="7"/>
  <c r="H123" i="7"/>
  <c r="G123" i="7"/>
  <c r="F123" i="7"/>
  <c r="D123" i="7"/>
  <c r="H88" i="7"/>
  <c r="G88" i="7"/>
  <c r="F88" i="7"/>
  <c r="D88" i="7"/>
  <c r="H75" i="7"/>
  <c r="G75" i="7"/>
  <c r="F75" i="7"/>
  <c r="D75" i="7"/>
  <c r="H146" i="7"/>
  <c r="G146" i="7"/>
  <c r="F146" i="7"/>
  <c r="D146" i="7"/>
  <c r="H138" i="7"/>
  <c r="G138" i="7"/>
  <c r="F138" i="7"/>
  <c r="D138" i="7"/>
  <c r="H130" i="7"/>
  <c r="G130" i="7"/>
  <c r="F130" i="7"/>
  <c r="D130" i="7"/>
  <c r="H122" i="7"/>
  <c r="G122" i="7"/>
  <c r="F122" i="7"/>
  <c r="D122" i="7"/>
  <c r="H113" i="7"/>
  <c r="G113" i="7"/>
  <c r="F113" i="7"/>
  <c r="D113" i="7"/>
  <c r="F95" i="7"/>
  <c r="D95" i="7"/>
  <c r="H95" i="7"/>
  <c r="G95" i="7"/>
  <c r="F87" i="7"/>
  <c r="G87" i="7"/>
  <c r="D87" i="7"/>
  <c r="H87" i="7"/>
  <c r="F78" i="7"/>
  <c r="D78" i="7"/>
  <c r="G78" i="7"/>
  <c r="H78" i="7"/>
  <c r="F145" i="7"/>
  <c r="D145" i="7"/>
  <c r="G145" i="7"/>
  <c r="H145" i="7"/>
  <c r="F137" i="7"/>
  <c r="D137" i="7"/>
  <c r="G137" i="7"/>
  <c r="H137" i="7"/>
  <c r="F129" i="7"/>
  <c r="D129" i="7"/>
  <c r="G129" i="7"/>
  <c r="H129" i="7"/>
  <c r="D102" i="7"/>
  <c r="H102" i="7"/>
  <c r="G102" i="7"/>
  <c r="F102" i="7"/>
  <c r="H72" i="7"/>
  <c r="G72" i="7"/>
  <c r="F72" i="7"/>
  <c r="D72" i="7"/>
  <c r="H131" i="7"/>
  <c r="G131" i="7"/>
  <c r="F131" i="7"/>
  <c r="D131" i="7"/>
  <c r="H96" i="7"/>
  <c r="G96" i="7"/>
  <c r="F96" i="7"/>
  <c r="D96" i="7"/>
  <c r="H93" i="7"/>
  <c r="G93" i="7"/>
  <c r="F93" i="7"/>
  <c r="D93" i="7"/>
  <c r="H71" i="7"/>
  <c r="G71" i="7"/>
  <c r="F71" i="7"/>
  <c r="D71" i="7"/>
  <c r="H151" i="7"/>
  <c r="G151" i="7"/>
  <c r="F151" i="7"/>
  <c r="D151" i="7"/>
  <c r="H143" i="7"/>
  <c r="G143" i="7"/>
  <c r="F143" i="7"/>
  <c r="D143" i="7"/>
  <c r="H135" i="7"/>
  <c r="G135" i="7"/>
  <c r="F135" i="7"/>
  <c r="D135" i="7"/>
  <c r="H127" i="7"/>
  <c r="G127" i="7"/>
  <c r="F127" i="7"/>
  <c r="D127" i="7"/>
  <c r="H119" i="7"/>
  <c r="G119" i="7"/>
  <c r="F119" i="7"/>
  <c r="D119" i="7"/>
  <c r="H110" i="7"/>
  <c r="G110" i="7"/>
  <c r="F110" i="7"/>
  <c r="D110" i="7"/>
  <c r="H100" i="7"/>
  <c r="G100" i="7"/>
  <c r="F100" i="7"/>
  <c r="D100" i="7"/>
  <c r="H84" i="7"/>
  <c r="G84" i="7"/>
  <c r="F84" i="7"/>
  <c r="D84" i="7"/>
  <c r="F70" i="7"/>
  <c r="D70" i="7"/>
  <c r="G70" i="7"/>
  <c r="H70" i="7"/>
  <c r="H114" i="7"/>
  <c r="G114" i="7"/>
  <c r="F114" i="7"/>
  <c r="D114" i="7"/>
  <c r="H101" i="7"/>
  <c r="G101" i="7"/>
  <c r="F101" i="7"/>
  <c r="D101" i="7"/>
  <c r="H142" i="7"/>
  <c r="G142" i="7"/>
  <c r="F142" i="7"/>
  <c r="D142" i="7"/>
  <c r="H126" i="7"/>
  <c r="G126" i="7"/>
  <c r="F126" i="7"/>
  <c r="D126" i="7"/>
  <c r="H118" i="7"/>
  <c r="G118" i="7"/>
  <c r="F118" i="7"/>
  <c r="D118" i="7"/>
  <c r="H109" i="7"/>
  <c r="G109" i="7"/>
  <c r="F109" i="7"/>
  <c r="D109" i="7"/>
  <c r="F99" i="7"/>
  <c r="D99" i="7"/>
  <c r="G99" i="7"/>
  <c r="H99" i="7"/>
  <c r="F91" i="7"/>
  <c r="D91" i="7"/>
  <c r="G91" i="7"/>
  <c r="H91" i="7"/>
  <c r="F83" i="7"/>
  <c r="D83" i="7"/>
  <c r="G83" i="7"/>
  <c r="H83" i="7"/>
  <c r="D69" i="7"/>
  <c r="H69" i="7"/>
  <c r="G69" i="7"/>
  <c r="F69" i="7"/>
  <c r="H76" i="7"/>
  <c r="D76" i="7"/>
  <c r="D136" i="7"/>
  <c r="H136" i="7"/>
  <c r="G136" i="7"/>
  <c r="F136" i="7"/>
  <c r="F125" i="7"/>
  <c r="G125" i="7"/>
  <c r="D125" i="7"/>
  <c r="H125" i="7"/>
  <c r="F116" i="7"/>
  <c r="D116" i="7"/>
  <c r="G116" i="7"/>
  <c r="H116" i="7"/>
  <c r="F108" i="7"/>
  <c r="D108" i="7"/>
  <c r="G108" i="7"/>
  <c r="H108" i="7"/>
  <c r="D90" i="7"/>
  <c r="H90" i="7"/>
  <c r="G90" i="7"/>
  <c r="F90" i="7"/>
  <c r="H68" i="7"/>
  <c r="G68" i="7"/>
  <c r="F68" i="7"/>
  <c r="D68" i="7"/>
  <c r="H104" i="7"/>
  <c r="G104" i="7"/>
  <c r="F104" i="7"/>
  <c r="D104" i="7"/>
  <c r="F74" i="7"/>
  <c r="D74" i="7"/>
  <c r="G74" i="7"/>
  <c r="H74" i="7"/>
  <c r="H111" i="7"/>
  <c r="G111" i="7"/>
  <c r="D111" i="7"/>
  <c r="F111" i="7"/>
  <c r="H85" i="7"/>
  <c r="G85" i="7"/>
  <c r="F85" i="7"/>
  <c r="D85" i="7"/>
  <c r="D148" i="7"/>
  <c r="H148" i="7"/>
  <c r="G148" i="7"/>
  <c r="F148" i="7"/>
  <c r="D132" i="7"/>
  <c r="H132" i="7"/>
  <c r="G132" i="7"/>
  <c r="F132" i="7"/>
  <c r="H124" i="7"/>
  <c r="G124" i="7"/>
  <c r="F124" i="7"/>
  <c r="D124" i="7"/>
  <c r="H107" i="7"/>
  <c r="G107" i="7"/>
  <c r="D107" i="7"/>
  <c r="F107" i="7"/>
  <c r="H97" i="7"/>
  <c r="G97" i="7"/>
  <c r="F97" i="7"/>
  <c r="D97" i="7"/>
  <c r="H80" i="7"/>
  <c r="G80" i="7"/>
  <c r="F80" i="7"/>
  <c r="D80" i="7"/>
  <c r="H67" i="7"/>
  <c r="G67" i="7"/>
  <c r="F67" i="7"/>
  <c r="D67" i="7"/>
  <c r="F103" i="7"/>
  <c r="H121" i="7"/>
  <c r="D121" i="7"/>
  <c r="D98" i="7"/>
  <c r="H134" i="7"/>
  <c r="D134" i="7"/>
  <c r="H86" i="7"/>
  <c r="F231" i="7"/>
  <c r="D238" i="7"/>
  <c r="F218" i="7"/>
  <c r="G41" i="7"/>
  <c r="D86" i="7"/>
  <c r="G86" i="7"/>
  <c r="D235" i="7"/>
  <c r="F170" i="7"/>
  <c r="G121" i="7"/>
  <c r="H185" i="7"/>
  <c r="H170" i="7"/>
  <c r="G188" i="7"/>
  <c r="G185" i="7"/>
  <c r="H208" i="7"/>
  <c r="D144" i="7"/>
  <c r="G170" i="7"/>
  <c r="F219" i="7"/>
  <c r="D185" i="7"/>
  <c r="D50" i="7"/>
  <c r="F50" i="7"/>
  <c r="D115" i="7"/>
  <c r="G50" i="7"/>
  <c r="F115" i="7"/>
  <c r="D217" i="7"/>
  <c r="D149" i="7"/>
  <c r="H188" i="7"/>
  <c r="G115" i="7"/>
  <c r="G134" i="7"/>
  <c r="F217" i="7"/>
  <c r="G149" i="7"/>
  <c r="D133" i="7"/>
  <c r="H217" i="7"/>
  <c r="G81" i="7"/>
  <c r="H155" i="7"/>
  <c r="G98" i="7"/>
  <c r="F179" i="7"/>
  <c r="F98" i="7"/>
  <c r="G140" i="7"/>
  <c r="G179" i="7"/>
  <c r="F144" i="7"/>
  <c r="H140" i="7"/>
  <c r="H179" i="7"/>
  <c r="D239" i="7"/>
  <c r="D140" i="7"/>
  <c r="H144" i="7"/>
  <c r="H133" i="7"/>
  <c r="H77" i="7"/>
  <c r="F245" i="7"/>
  <c r="F149" i="7"/>
  <c r="D89" i="7"/>
  <c r="F77" i="7"/>
  <c r="H214" i="7"/>
  <c r="F58" i="7"/>
  <c r="H141" i="7"/>
  <c r="G77" i="7"/>
  <c r="G58" i="7"/>
  <c r="F89" i="7"/>
  <c r="G155" i="7"/>
  <c r="F155" i="7"/>
  <c r="F141" i="7"/>
  <c r="G133" i="7"/>
  <c r="D141" i="7"/>
  <c r="H89" i="7"/>
  <c r="D58" i="7"/>
  <c r="D204" i="7"/>
  <c r="F254" i="7"/>
  <c r="F112" i="7"/>
  <c r="G103" i="7"/>
  <c r="H103" i="7"/>
  <c r="F208" i="7"/>
  <c r="F204" i="7"/>
  <c r="G254" i="7"/>
  <c r="H112" i="7"/>
  <c r="D254" i="7"/>
  <c r="G112" i="7"/>
  <c r="G208" i="7"/>
  <c r="G204" i="7"/>
  <c r="H81" i="7"/>
  <c r="F214" i="7"/>
  <c r="F81" i="7"/>
  <c r="H41" i="7"/>
  <c r="G219" i="7"/>
  <c r="H219" i="7"/>
  <c r="G239" i="7"/>
  <c r="H239" i="7"/>
  <c r="F41" i="7"/>
  <c r="G242" i="7"/>
  <c r="H242" i="7"/>
  <c r="F207" i="7"/>
  <c r="G207" i="7"/>
  <c r="H62" i="7"/>
  <c r="D188" i="7"/>
  <c r="G245" i="7"/>
  <c r="H245" i="7"/>
  <c r="G237" i="7"/>
  <c r="H237" i="7"/>
  <c r="H207" i="7"/>
  <c r="D62" i="7"/>
  <c r="G238" i="7"/>
  <c r="H238" i="7"/>
  <c r="G231" i="7"/>
  <c r="H231" i="7"/>
  <c r="F242" i="7"/>
  <c r="D237" i="7"/>
  <c r="F62" i="7"/>
  <c r="G218" i="7"/>
  <c r="H218" i="7"/>
  <c r="F73" i="7"/>
  <c r="H73" i="7"/>
  <c r="G73" i="7"/>
  <c r="D73" i="7"/>
  <c r="G235" i="7"/>
  <c r="H235" i="7"/>
  <c r="F79" i="7"/>
  <c r="G79" i="7"/>
  <c r="D79" i="7"/>
  <c r="H79" i="7"/>
  <c r="H128" i="7"/>
  <c r="D128" i="7"/>
  <c r="G128" i="7"/>
  <c r="F128" i="7"/>
  <c r="F147" i="7"/>
  <c r="G147" i="7"/>
  <c r="D147" i="7"/>
  <c r="H147" i="7"/>
  <c r="D139" i="7"/>
  <c r="G139" i="7"/>
  <c r="F139" i="7"/>
  <c r="H139" i="7"/>
  <c r="F48" i="7"/>
  <c r="D48" i="7"/>
  <c r="H48" i="7"/>
  <c r="G48" i="7"/>
  <c r="F94" i="7"/>
  <c r="H94" i="7"/>
  <c r="G94" i="7"/>
  <c r="D94" i="7"/>
  <c r="H39" i="7"/>
  <c r="G39" i="7"/>
  <c r="F39" i="7"/>
  <c r="D39" i="7"/>
  <c r="H178" i="7"/>
  <c r="F178" i="7"/>
  <c r="D178" i="7"/>
  <c r="G178" i="7"/>
  <c r="G177" i="7"/>
  <c r="H177" i="7"/>
  <c r="F177" i="7"/>
  <c r="H150" i="7"/>
  <c r="G150" i="7"/>
  <c r="F150" i="7"/>
  <c r="D150" i="7"/>
  <c r="G82" i="7"/>
  <c r="F82" i="7"/>
  <c r="D82" i="7"/>
  <c r="H82" i="7"/>
  <c r="G172" i="7"/>
  <c r="F172" i="7"/>
  <c r="D172" i="7"/>
  <c r="H172" i="7"/>
  <c r="F120" i="7"/>
  <c r="H120" i="7"/>
  <c r="G120" i="7"/>
  <c r="D120" i="7"/>
  <c r="D56" i="5"/>
  <c r="F56" i="5"/>
  <c r="G56" i="5"/>
  <c r="D60" i="5"/>
  <c r="F60" i="5"/>
  <c r="G60" i="5"/>
  <c r="F40" i="5"/>
  <c r="G44" i="5"/>
  <c r="D52" i="5"/>
  <c r="F52" i="5"/>
  <c r="G52" i="5"/>
  <c r="H34" i="5"/>
  <c r="D34" i="5"/>
  <c r="F42" i="5"/>
  <c r="D37" i="5"/>
  <c r="H166" i="5"/>
  <c r="G40" i="5"/>
  <c r="D42" i="5"/>
  <c r="G42" i="5"/>
  <c r="D40" i="5"/>
  <c r="F34" i="5"/>
  <c r="F37" i="5"/>
  <c r="D46" i="5"/>
  <c r="F41" i="5"/>
  <c r="G37" i="5"/>
  <c r="D45" i="5"/>
  <c r="D41" i="5"/>
  <c r="G41" i="5"/>
  <c r="F45" i="5"/>
  <c r="G46" i="5"/>
  <c r="H44" i="5"/>
  <c r="D35" i="5"/>
  <c r="F46" i="5"/>
  <c r="D44" i="5"/>
  <c r="F35" i="5"/>
  <c r="G35" i="5"/>
  <c r="H45" i="5"/>
  <c r="F166" i="5"/>
  <c r="D166" i="5"/>
  <c r="G32" i="5"/>
  <c r="F32" i="5"/>
  <c r="D32" i="5"/>
  <c r="D29" i="5"/>
  <c r="D31" i="5"/>
  <c r="F29" i="5"/>
  <c r="F31" i="5"/>
  <c r="G29" i="5"/>
  <c r="G31" i="5"/>
  <c r="D23" i="5"/>
  <c r="G23" i="5"/>
  <c r="D22" i="5"/>
  <c r="F22" i="5"/>
  <c r="G22" i="5"/>
  <c r="F23" i="5"/>
  <c r="G19" i="5"/>
  <c r="F19" i="5"/>
  <c r="H91" i="5"/>
  <c r="D19" i="5"/>
  <c r="D49" i="5"/>
  <c r="F91" i="5"/>
  <c r="F49" i="5"/>
  <c r="G91" i="5"/>
  <c r="H49" i="5"/>
  <c r="G113" i="6"/>
  <c r="E113" i="6"/>
  <c r="E15" i="6"/>
  <c r="F308" i="6"/>
  <c r="G254" i="6"/>
  <c r="G308" i="6"/>
  <c r="G112" i="6"/>
  <c r="G176" i="6"/>
  <c r="C74" i="6"/>
  <c r="C60" i="6"/>
  <c r="C254" i="6"/>
  <c r="C101" i="6"/>
  <c r="C14" i="6"/>
  <c r="E163" i="6"/>
  <c r="G242" i="6"/>
  <c r="F192" i="6"/>
  <c r="G192" i="6"/>
  <c r="E289" i="6"/>
  <c r="G289" i="6"/>
  <c r="C289" i="6"/>
  <c r="G306" i="6"/>
  <c r="E306" i="6"/>
  <c r="F39" i="6"/>
  <c r="E39" i="6"/>
  <c r="C188" i="6"/>
  <c r="F188" i="6"/>
  <c r="C151" i="6"/>
  <c r="F15" i="6"/>
  <c r="C176" i="6"/>
  <c r="E110" i="6"/>
  <c r="F14" i="6"/>
  <c r="C163" i="6"/>
  <c r="C242" i="6"/>
  <c r="C288" i="6"/>
  <c r="G288" i="6"/>
  <c r="F288" i="6"/>
  <c r="E288" i="6"/>
  <c r="E187" i="6"/>
  <c r="C187" i="6"/>
  <c r="G101" i="6"/>
  <c r="G57" i="6"/>
  <c r="F57" i="6"/>
  <c r="E57" i="6"/>
  <c r="C57" i="6"/>
  <c r="E122" i="6"/>
  <c r="C122" i="6"/>
  <c r="E151" i="6"/>
  <c r="G187" i="6"/>
  <c r="E242" i="6"/>
  <c r="F156" i="6"/>
  <c r="G156" i="6"/>
  <c r="E156" i="6"/>
  <c r="C156" i="6"/>
  <c r="C71" i="6"/>
  <c r="E71" i="6"/>
  <c r="G71" i="6"/>
  <c r="F71" i="6"/>
  <c r="E208" i="6"/>
  <c r="F208" i="6"/>
  <c r="F113" i="6"/>
  <c r="C235" i="6"/>
  <c r="C27" i="6"/>
  <c r="E27" i="6"/>
  <c r="C54" i="6"/>
  <c r="G54" i="6"/>
  <c r="E54" i="6"/>
  <c r="F168" i="6"/>
  <c r="E168" i="6"/>
  <c r="G168" i="6"/>
  <c r="C168" i="6"/>
  <c r="G151" i="6"/>
  <c r="C113" i="6"/>
  <c r="E125" i="6"/>
  <c r="E235" i="6"/>
  <c r="G148" i="6"/>
  <c r="F122" i="6"/>
  <c r="F171" i="6"/>
  <c r="F125" i="6"/>
  <c r="C99" i="6"/>
  <c r="G19" i="6"/>
  <c r="C19" i="6"/>
  <c r="G252" i="6"/>
  <c r="F252" i="6"/>
  <c r="E252" i="6"/>
  <c r="C252" i="6"/>
  <c r="F161" i="6"/>
  <c r="E161" i="6"/>
  <c r="C161" i="6"/>
  <c r="G161" i="6"/>
  <c r="G38" i="6"/>
  <c r="E38" i="6"/>
  <c r="C38" i="6"/>
  <c r="F38" i="6"/>
  <c r="F199" i="6"/>
  <c r="E199" i="6"/>
  <c r="C199" i="6"/>
  <c r="G199" i="6"/>
  <c r="F140" i="6"/>
  <c r="E140" i="6"/>
  <c r="C140" i="6"/>
  <c r="G140" i="6"/>
  <c r="G240" i="6"/>
  <c r="F240" i="6"/>
  <c r="E240" i="6"/>
  <c r="C240" i="6"/>
  <c r="G266" i="6"/>
  <c r="E266" i="6"/>
  <c r="F266" i="6"/>
  <c r="C266" i="6"/>
  <c r="F250" i="6"/>
  <c r="E250" i="6"/>
  <c r="C250" i="6"/>
  <c r="G250" i="6"/>
  <c r="F233" i="6"/>
  <c r="E233" i="6"/>
  <c r="C233" i="6"/>
  <c r="G233" i="6"/>
  <c r="G51" i="6"/>
  <c r="F51" i="6"/>
  <c r="E51" i="6"/>
  <c r="C51" i="6"/>
  <c r="F104" i="6"/>
  <c r="E104" i="6"/>
  <c r="G104" i="6"/>
  <c r="C104" i="6"/>
  <c r="F265" i="6"/>
  <c r="E265" i="6"/>
  <c r="C265" i="6"/>
  <c r="G265" i="6"/>
  <c r="F211" i="6"/>
  <c r="C211" i="6"/>
  <c r="E211" i="6"/>
  <c r="G211" i="6"/>
  <c r="C198" i="6"/>
  <c r="G198" i="6"/>
  <c r="F198" i="6"/>
  <c r="E198" i="6"/>
  <c r="F84" i="6"/>
  <c r="E84" i="6"/>
  <c r="C84" i="6"/>
  <c r="G84" i="6"/>
  <c r="G130" i="6"/>
  <c r="F130" i="6"/>
  <c r="E130" i="6"/>
  <c r="C130" i="6"/>
  <c r="F207" i="6"/>
  <c r="E207" i="6"/>
  <c r="C207" i="6"/>
  <c r="G207" i="6"/>
  <c r="E73" i="6"/>
  <c r="C73" i="6"/>
  <c r="F73" i="6"/>
  <c r="G73" i="6"/>
  <c r="F6" i="6"/>
  <c r="E6" i="6"/>
  <c r="C6" i="6"/>
  <c r="G6" i="6"/>
  <c r="G37" i="6"/>
  <c r="F37" i="6"/>
  <c r="C37" i="6"/>
  <c r="E37" i="6"/>
  <c r="F43" i="6"/>
  <c r="E43" i="6"/>
  <c r="C43" i="6"/>
  <c r="G43" i="6"/>
  <c r="F225" i="6"/>
  <c r="E225" i="6"/>
  <c r="C225" i="6"/>
  <c r="G225" i="6"/>
  <c r="C9" i="6"/>
  <c r="F9" i="6"/>
  <c r="G9" i="6"/>
  <c r="E9" i="6"/>
  <c r="F181" i="6"/>
  <c r="E181" i="6"/>
  <c r="C181" i="6"/>
  <c r="G181" i="6"/>
  <c r="F206" i="6"/>
  <c r="E206" i="6"/>
  <c r="C206" i="6"/>
  <c r="G206" i="6"/>
  <c r="F17" i="6"/>
  <c r="E17" i="6"/>
  <c r="C17" i="6"/>
  <c r="G17" i="6"/>
  <c r="F180" i="6"/>
  <c r="E180" i="6"/>
  <c r="C180" i="6"/>
  <c r="G180" i="6"/>
  <c r="F55" i="6"/>
  <c r="E55" i="6"/>
  <c r="C55" i="6"/>
  <c r="G55" i="6"/>
  <c r="G114" i="6"/>
  <c r="F114" i="6"/>
  <c r="E114" i="6"/>
  <c r="C114" i="6"/>
  <c r="F128" i="6"/>
  <c r="C128" i="6"/>
  <c r="G128" i="6"/>
  <c r="E128" i="6"/>
  <c r="E234" i="6"/>
  <c r="C234" i="6"/>
  <c r="G234" i="6"/>
  <c r="F234" i="6"/>
  <c r="G177" i="6"/>
  <c r="F177" i="6"/>
  <c r="E177" i="6"/>
  <c r="C177" i="6"/>
  <c r="G34" i="6"/>
  <c r="F34" i="6"/>
  <c r="C34" i="6"/>
  <c r="E34" i="6"/>
  <c r="F238" i="6"/>
  <c r="E238" i="6"/>
  <c r="G238" i="6"/>
  <c r="C238" i="6"/>
  <c r="F136" i="6"/>
  <c r="E136" i="6"/>
  <c r="C136" i="6"/>
  <c r="G136" i="6"/>
  <c r="F98" i="6"/>
  <c r="E98" i="6"/>
  <c r="C98" i="6"/>
  <c r="G98" i="6"/>
  <c r="G10" i="6"/>
  <c r="F10" i="6"/>
  <c r="E10" i="6"/>
  <c r="C10" i="6"/>
  <c r="F179" i="6"/>
  <c r="E179" i="6"/>
  <c r="G179" i="6"/>
  <c r="C179" i="6"/>
  <c r="G172" i="6"/>
  <c r="F172" i="6"/>
  <c r="C172" i="6"/>
  <c r="E172" i="6"/>
  <c r="F253" i="6"/>
  <c r="E253" i="6"/>
  <c r="C253" i="6"/>
  <c r="G253" i="6"/>
  <c r="F135" i="6"/>
  <c r="E135" i="6"/>
  <c r="C135" i="6"/>
  <c r="G135" i="6"/>
  <c r="G82" i="6"/>
  <c r="F82" i="6"/>
  <c r="E82" i="6"/>
  <c r="C82" i="6"/>
  <c r="C173" i="6"/>
  <c r="G173" i="6"/>
  <c r="F173" i="6"/>
  <c r="E173" i="6"/>
  <c r="G40" i="6"/>
  <c r="F40" i="6"/>
  <c r="E40" i="6"/>
  <c r="C40" i="6"/>
  <c r="F222" i="6"/>
  <c r="C222" i="6"/>
  <c r="E222" i="6"/>
  <c r="G222" i="6"/>
  <c r="C115" i="6"/>
  <c r="G115" i="6"/>
  <c r="F115" i="6"/>
  <c r="E115" i="6"/>
  <c r="G190" i="6"/>
  <c r="F190" i="6"/>
  <c r="E190" i="6"/>
  <c r="C190" i="6"/>
  <c r="F85" i="6"/>
  <c r="E85" i="6"/>
  <c r="C85" i="6"/>
  <c r="G85" i="6"/>
  <c r="F204" i="6"/>
  <c r="E204" i="6"/>
  <c r="C204" i="6"/>
  <c r="G204" i="6"/>
  <c r="E107" i="6"/>
  <c r="C107" i="6"/>
  <c r="F107" i="6"/>
  <c r="G107" i="6"/>
  <c r="F123" i="6"/>
  <c r="E123" i="6"/>
  <c r="C123" i="6"/>
  <c r="G123" i="6"/>
  <c r="F78" i="6"/>
  <c r="E78" i="6"/>
  <c r="C78" i="6"/>
  <c r="G78" i="6"/>
  <c r="F13" i="6"/>
  <c r="E13" i="6"/>
  <c r="C13" i="6"/>
  <c r="G13" i="6"/>
  <c r="F319" i="6"/>
  <c r="E319" i="6"/>
  <c r="C319" i="6"/>
  <c r="G319" i="6"/>
  <c r="E228" i="6"/>
  <c r="C228" i="6"/>
  <c r="G228" i="6"/>
  <c r="F228" i="6"/>
  <c r="F175" i="6"/>
  <c r="E175" i="6"/>
  <c r="C175" i="6"/>
  <c r="G175" i="6"/>
  <c r="F227" i="6"/>
  <c r="E227" i="6"/>
  <c r="C227" i="6"/>
  <c r="G227" i="6"/>
  <c r="E309" i="6"/>
  <c r="C309" i="6"/>
  <c r="G309" i="6"/>
  <c r="F309" i="6"/>
  <c r="F35" i="6"/>
  <c r="E35" i="6"/>
  <c r="C35" i="6"/>
  <c r="G35" i="6"/>
  <c r="G236" i="6"/>
  <c r="F236" i="6"/>
  <c r="E236" i="6"/>
  <c r="C236" i="6"/>
  <c r="F147" i="6"/>
  <c r="E147" i="6"/>
  <c r="C147" i="6"/>
  <c r="G147" i="6"/>
  <c r="G139" i="6"/>
  <c r="F139" i="6"/>
  <c r="E139" i="6"/>
  <c r="C139" i="6"/>
  <c r="G157" i="6"/>
  <c r="F157" i="6"/>
  <c r="E157" i="6"/>
  <c r="C157" i="6"/>
  <c r="E152" i="6"/>
  <c r="C152" i="6"/>
  <c r="G152" i="6"/>
  <c r="F152" i="6"/>
  <c r="F50" i="6"/>
  <c r="E50" i="6"/>
  <c r="C50" i="6"/>
  <c r="G50" i="6"/>
  <c r="F243" i="6"/>
  <c r="E243" i="6"/>
  <c r="C243" i="6"/>
  <c r="G243" i="6"/>
  <c r="G249" i="6"/>
  <c r="F249" i="6"/>
  <c r="E249" i="6"/>
  <c r="C249" i="6"/>
  <c r="F267" i="6"/>
  <c r="E267" i="6"/>
  <c r="C267" i="6"/>
  <c r="G267" i="6"/>
  <c r="F92" i="6"/>
  <c r="E92" i="6"/>
  <c r="C92" i="6"/>
  <c r="G92" i="6"/>
  <c r="E160" i="6"/>
  <c r="C160" i="6"/>
  <c r="G160" i="6"/>
  <c r="F160" i="6"/>
  <c r="G232" i="6"/>
  <c r="F232" i="6"/>
  <c r="E232" i="6"/>
  <c r="C232" i="6"/>
  <c r="G212" i="6"/>
  <c r="F212" i="6"/>
  <c r="E212" i="6"/>
  <c r="C212" i="6"/>
  <c r="F22" i="6"/>
  <c r="C22" i="6"/>
  <c r="E22" i="6"/>
  <c r="G22" i="6"/>
  <c r="E221" i="6"/>
  <c r="C221" i="6"/>
  <c r="G221" i="6"/>
  <c r="F221" i="6"/>
  <c r="F143" i="6"/>
  <c r="E143" i="6"/>
  <c r="C143" i="6"/>
  <c r="G143" i="6"/>
  <c r="F159" i="6"/>
  <c r="C159" i="6"/>
  <c r="G159" i="6"/>
  <c r="E159" i="6"/>
  <c r="G216" i="6"/>
  <c r="F216" i="6"/>
  <c r="C216" i="6"/>
  <c r="E216" i="6"/>
  <c r="F16" i="6"/>
  <c r="E16" i="6"/>
  <c r="C16" i="6"/>
  <c r="G16" i="6"/>
  <c r="F11" i="6"/>
  <c r="E11" i="6"/>
  <c r="C11" i="6"/>
  <c r="G11" i="6"/>
  <c r="F116" i="6"/>
  <c r="E116" i="6"/>
  <c r="C116" i="6"/>
  <c r="G116" i="6"/>
  <c r="G312" i="6"/>
  <c r="F312" i="6"/>
  <c r="E312" i="6"/>
  <c r="C312" i="6"/>
  <c r="F214" i="6"/>
  <c r="E214" i="6"/>
  <c r="C214" i="6"/>
  <c r="G214" i="6"/>
  <c r="F77" i="6"/>
  <c r="E77" i="6"/>
  <c r="C77" i="6"/>
  <c r="G77" i="6"/>
  <c r="F18" i="6"/>
  <c r="E18" i="6"/>
  <c r="C18" i="6"/>
  <c r="G18" i="6"/>
  <c r="F58" i="6"/>
  <c r="E58" i="6"/>
  <c r="C58" i="6"/>
  <c r="G58" i="6"/>
  <c r="F111" i="6"/>
  <c r="E111" i="6"/>
  <c r="C111" i="6"/>
  <c r="G111" i="6"/>
  <c r="F255" i="6"/>
  <c r="E255" i="6"/>
  <c r="C255" i="6"/>
  <c r="G255" i="6"/>
  <c r="G103" i="6"/>
  <c r="F103" i="6"/>
  <c r="E103" i="6"/>
  <c r="C103" i="6"/>
  <c r="F120" i="6"/>
  <c r="E120" i="6"/>
  <c r="C120" i="6"/>
  <c r="G120" i="6"/>
  <c r="C89" i="6"/>
  <c r="G89" i="6"/>
  <c r="F89" i="6"/>
  <c r="E89" i="6"/>
  <c r="G169" i="6"/>
  <c r="F169" i="6"/>
  <c r="E169" i="6"/>
  <c r="C169" i="6"/>
  <c r="E21" i="6"/>
  <c r="C21" i="6"/>
  <c r="G21" i="6"/>
  <c r="F21" i="6"/>
  <c r="F239" i="6"/>
  <c r="E239" i="6"/>
  <c r="G239" i="6"/>
  <c r="C239" i="6"/>
  <c r="F145" i="6"/>
  <c r="E145" i="6"/>
  <c r="C145" i="6"/>
  <c r="G145" i="6"/>
  <c r="F241" i="6"/>
  <c r="E241" i="6"/>
  <c r="C241" i="6"/>
  <c r="G241" i="6"/>
  <c r="G217" i="6"/>
  <c r="F217" i="6"/>
  <c r="E217" i="6"/>
  <c r="C217" i="6"/>
  <c r="F263" i="6"/>
  <c r="E263" i="6"/>
  <c r="C263" i="6"/>
  <c r="G263" i="6"/>
  <c r="F185" i="6"/>
  <c r="E185" i="6"/>
  <c r="C185" i="6"/>
  <c r="G185" i="6"/>
  <c r="F247" i="6"/>
  <c r="E247" i="6"/>
  <c r="C247" i="6"/>
  <c r="G247" i="6"/>
  <c r="F96" i="6"/>
  <c r="E96" i="6"/>
  <c r="C96" i="6"/>
  <c r="G96" i="6"/>
  <c r="F80" i="6"/>
  <c r="E80" i="6"/>
  <c r="C80" i="6"/>
  <c r="G80" i="6"/>
  <c r="E142" i="6"/>
  <c r="G142" i="6"/>
  <c r="F142" i="6"/>
  <c r="C142" i="6"/>
  <c r="F201" i="6"/>
  <c r="E201" i="6"/>
  <c r="C201" i="6"/>
  <c r="G201" i="6"/>
  <c r="F32" i="6"/>
  <c r="E32" i="6"/>
  <c r="C32" i="6"/>
  <c r="G32" i="6"/>
  <c r="F166" i="6"/>
  <c r="E166" i="6"/>
  <c r="G166" i="6"/>
  <c r="C166" i="6"/>
  <c r="F220" i="6"/>
  <c r="G220" i="6"/>
  <c r="E220" i="6"/>
  <c r="C220" i="6"/>
  <c r="G218" i="6"/>
  <c r="F218" i="6"/>
  <c r="E218" i="6"/>
  <c r="C218" i="6"/>
  <c r="F162" i="6"/>
  <c r="E162" i="6"/>
  <c r="C162" i="6"/>
  <c r="G162" i="6"/>
  <c r="G155" i="6"/>
  <c r="F155" i="6"/>
  <c r="E155" i="6"/>
  <c r="C155" i="6"/>
  <c r="G46" i="6"/>
  <c r="E46" i="6"/>
  <c r="C46" i="6"/>
  <c r="F46" i="6"/>
  <c r="E7" i="6"/>
  <c r="C7" i="6"/>
  <c r="F7" i="6"/>
  <c r="G7" i="6"/>
  <c r="G70" i="6"/>
  <c r="F70" i="6"/>
  <c r="E70" i="6"/>
  <c r="C70" i="6"/>
  <c r="F94" i="5"/>
  <c r="G94" i="5"/>
  <c r="H94" i="5"/>
  <c r="G93" i="5"/>
  <c r="F143" i="5"/>
  <c r="F93" i="5"/>
  <c r="D93" i="5"/>
  <c r="G143" i="5"/>
  <c r="H143" i="5"/>
  <c r="D153" i="5"/>
  <c r="H25" i="5"/>
  <c r="F152" i="5"/>
  <c r="G152" i="5"/>
  <c r="H152" i="5"/>
  <c r="F153" i="5"/>
  <c r="H153" i="5"/>
  <c r="F25" i="5"/>
  <c r="G25" i="5"/>
  <c r="G81" i="5"/>
  <c r="H81" i="5"/>
  <c r="F81" i="5"/>
  <c r="G33" i="5"/>
  <c r="H124" i="5"/>
  <c r="D110" i="5"/>
  <c r="F110" i="5"/>
  <c r="G110" i="5"/>
  <c r="F262" i="5"/>
  <c r="H20" i="5"/>
  <c r="D20" i="5"/>
  <c r="F20" i="5"/>
  <c r="F33" i="5"/>
  <c r="G165" i="5"/>
  <c r="D33" i="5"/>
  <c r="G124" i="5"/>
  <c r="D124" i="5"/>
  <c r="F223" i="5"/>
  <c r="D223" i="5"/>
  <c r="D262" i="5"/>
  <c r="G262" i="5"/>
  <c r="F103" i="5"/>
  <c r="H103" i="5"/>
  <c r="G109" i="5"/>
  <c r="H109" i="5"/>
  <c r="D109" i="5"/>
  <c r="H203" i="5"/>
  <c r="H165" i="5"/>
  <c r="H223" i="5"/>
  <c r="G203" i="5"/>
  <c r="D165" i="5"/>
  <c r="G226" i="5"/>
  <c r="G245" i="5"/>
  <c r="H245" i="5"/>
  <c r="H226" i="5"/>
  <c r="D245" i="5"/>
  <c r="D226" i="5"/>
  <c r="D103" i="5"/>
  <c r="D203" i="5"/>
  <c r="F78" i="5"/>
  <c r="H78" i="5"/>
  <c r="D78" i="5"/>
  <c r="F86" i="5"/>
  <c r="D86" i="5"/>
  <c r="G86" i="5"/>
  <c r="D249" i="5"/>
  <c r="D59" i="5"/>
  <c r="F59" i="5"/>
  <c r="G59" i="5"/>
  <c r="G249" i="5"/>
  <c r="F249" i="5"/>
  <c r="F164" i="5"/>
  <c r="G164" i="5"/>
  <c r="H164" i="5"/>
  <c r="G261" i="5"/>
  <c r="H112" i="5"/>
  <c r="H261" i="5"/>
  <c r="D261" i="5"/>
  <c r="H207" i="5"/>
  <c r="D207" i="5"/>
  <c r="H144" i="5"/>
  <c r="D144" i="5"/>
  <c r="G207" i="5"/>
  <c r="D112" i="5"/>
  <c r="G48" i="5"/>
  <c r="H48" i="5"/>
  <c r="G38" i="5"/>
  <c r="H38" i="5"/>
  <c r="D38" i="5"/>
  <c r="D48" i="5"/>
  <c r="G144" i="5"/>
  <c r="G112" i="5"/>
  <c r="D186" i="5"/>
  <c r="H186" i="5"/>
  <c r="F186" i="5"/>
  <c r="G186" i="5"/>
  <c r="E138" i="5"/>
  <c r="F138" i="5" s="1"/>
  <c r="E140" i="5" l="1"/>
  <c r="H140" i="5" s="1"/>
  <c r="E136" i="5"/>
  <c r="F136" i="5" s="1"/>
  <c r="E99" i="5"/>
  <c r="D99" i="5" s="1"/>
  <c r="E83" i="5"/>
  <c r="F83" i="5" s="1"/>
  <c r="E159" i="5"/>
  <c r="H159" i="5" s="1"/>
  <c r="E137" i="5"/>
  <c r="G137" i="5" s="1"/>
  <c r="E26" i="5"/>
  <c r="F26" i="5" s="1"/>
  <c r="E98" i="5"/>
  <c r="H98" i="5" s="1"/>
  <c r="E250" i="5"/>
  <c r="D250" i="5" s="1"/>
  <c r="E18" i="5"/>
  <c r="G18" i="5" s="1"/>
  <c r="E79" i="5"/>
  <c r="G79" i="5" s="1"/>
  <c r="E210" i="5"/>
  <c r="F210" i="5" s="1"/>
  <c r="D138" i="5"/>
  <c r="G138" i="5"/>
  <c r="H138" i="5"/>
  <c r="E58" i="5"/>
  <c r="D58" i="5" s="1"/>
  <c r="E252" i="5"/>
  <c r="D252" i="5" s="1"/>
  <c r="E259" i="5"/>
  <c r="E118" i="5"/>
  <c r="F118" i="5" s="1"/>
  <c r="E265" i="5"/>
  <c r="F265" i="5" s="1"/>
  <c r="E239" i="5"/>
  <c r="F239" i="5" s="1"/>
  <c r="E120" i="5"/>
  <c r="F120" i="5" s="1"/>
  <c r="E193" i="5"/>
  <c r="F193" i="5" s="1"/>
  <c r="E221" i="5"/>
  <c r="E246" i="5"/>
  <c r="F18" i="5" l="1"/>
  <c r="D159" i="5"/>
  <c r="D137" i="5"/>
  <c r="H26" i="5"/>
  <c r="F137" i="5"/>
  <c r="H18" i="5"/>
  <c r="H137" i="5"/>
  <c r="D18" i="5"/>
  <c r="G159" i="5"/>
  <c r="F159" i="5"/>
  <c r="H136" i="5"/>
  <c r="H83" i="5"/>
  <c r="G99" i="5"/>
  <c r="F99" i="5"/>
  <c r="H99" i="5"/>
  <c r="F250" i="5"/>
  <c r="G250" i="5"/>
  <c r="H250" i="5"/>
  <c r="D26" i="5"/>
  <c r="D83" i="5"/>
  <c r="G83" i="5"/>
  <c r="G26" i="5"/>
  <c r="D140" i="5"/>
  <c r="H210" i="5"/>
  <c r="D98" i="5"/>
  <c r="F79" i="5"/>
  <c r="G140" i="5"/>
  <c r="G98" i="5"/>
  <c r="D136" i="5"/>
  <c r="H79" i="5"/>
  <c r="D210" i="5"/>
  <c r="F140" i="5"/>
  <c r="F98" i="5"/>
  <c r="G136" i="5"/>
  <c r="D79" i="5"/>
  <c r="G210" i="5"/>
  <c r="G252" i="5"/>
  <c r="G120" i="5"/>
  <c r="G58" i="5"/>
  <c r="F58" i="5"/>
  <c r="H58" i="5"/>
  <c r="G265" i="5"/>
  <c r="F252" i="5"/>
  <c r="H252" i="5"/>
  <c r="G118" i="5"/>
  <c r="F259" i="5"/>
  <c r="D259" i="5"/>
  <c r="H259" i="5"/>
  <c r="G259" i="5"/>
  <c r="E117" i="5"/>
  <c r="F117" i="5" s="1"/>
  <c r="D118" i="5"/>
  <c r="H118" i="5"/>
  <c r="E10" i="5"/>
  <c r="F10" i="5" s="1"/>
  <c r="E9" i="5"/>
  <c r="F9" i="5" s="1"/>
  <c r="H265" i="5"/>
  <c r="D265" i="5"/>
  <c r="G239" i="5"/>
  <c r="D239" i="5"/>
  <c r="H239" i="5"/>
  <c r="E175" i="5"/>
  <c r="D175" i="5" s="1"/>
  <c r="H120" i="5"/>
  <c r="D120" i="5"/>
  <c r="E16" i="5"/>
  <c r="H16" i="5" s="1"/>
  <c r="G193" i="5"/>
  <c r="H193" i="5"/>
  <c r="D193" i="5"/>
  <c r="F221" i="5"/>
  <c r="H221" i="5"/>
  <c r="G221" i="5"/>
  <c r="D221" i="5"/>
  <c r="D246" i="5"/>
  <c r="H246" i="5"/>
  <c r="F246" i="5"/>
  <c r="G246" i="5"/>
  <c r="E256" i="5"/>
  <c r="E260" i="5"/>
  <c r="E135" i="5"/>
  <c r="E268" i="5"/>
  <c r="E101" i="5"/>
  <c r="E194" i="5"/>
  <c r="G9" i="5" l="1"/>
  <c r="H10" i="5"/>
  <c r="H175" i="5"/>
  <c r="H9" i="5"/>
  <c r="G175" i="5"/>
  <c r="D9" i="5"/>
  <c r="F175" i="5"/>
  <c r="G117" i="5"/>
  <c r="D117" i="5"/>
  <c r="H117" i="5"/>
  <c r="D10" i="5"/>
  <c r="G10" i="5"/>
  <c r="D16" i="5"/>
  <c r="G16" i="5"/>
  <c r="F16" i="5"/>
  <c r="D256" i="5"/>
  <c r="H256" i="5"/>
  <c r="F256" i="5"/>
  <c r="G256" i="5"/>
  <c r="D260" i="5"/>
  <c r="H260" i="5"/>
  <c r="F260" i="5"/>
  <c r="G260" i="5"/>
  <c r="D135" i="5"/>
  <c r="H135" i="5"/>
  <c r="G135" i="5"/>
  <c r="F135" i="5"/>
  <c r="E235" i="5"/>
  <c r="D235" i="5" s="1"/>
  <c r="D268" i="5"/>
  <c r="H268" i="5"/>
  <c r="F268" i="5"/>
  <c r="G268" i="5"/>
  <c r="D101" i="5"/>
  <c r="H101" i="5"/>
  <c r="F101" i="5"/>
  <c r="G101" i="5"/>
  <c r="E106" i="5"/>
  <c r="D106" i="5" s="1"/>
  <c r="D194" i="5"/>
  <c r="H194" i="5"/>
  <c r="F194" i="5"/>
  <c r="G194" i="5"/>
  <c r="E225" i="5"/>
  <c r="E102" i="5"/>
  <c r="E104" i="5"/>
  <c r="E11" i="5"/>
  <c r="E7" i="5"/>
  <c r="E39" i="5"/>
  <c r="B3" i="3"/>
  <c r="E167" i="5"/>
  <c r="F106" i="5" l="1"/>
  <c r="G106" i="5"/>
  <c r="G235" i="5"/>
  <c r="F235" i="5"/>
  <c r="H235" i="5"/>
  <c r="H106" i="5"/>
  <c r="D225" i="5"/>
  <c r="H225" i="5"/>
  <c r="F225" i="5"/>
  <c r="G225" i="5"/>
  <c r="D102" i="5"/>
  <c r="H102" i="5"/>
  <c r="F102" i="5"/>
  <c r="G102" i="5"/>
  <c r="D104" i="5"/>
  <c r="H104" i="5"/>
  <c r="F104" i="5"/>
  <c r="G104" i="5"/>
  <c r="E218" i="5"/>
  <c r="D218" i="5" s="1"/>
  <c r="E149" i="5"/>
  <c r="F149" i="5" s="1"/>
  <c r="D11" i="5"/>
  <c r="H11" i="5"/>
  <c r="F11" i="5"/>
  <c r="G11" i="5"/>
  <c r="D7" i="5"/>
  <c r="H7" i="5"/>
  <c r="G7" i="5"/>
  <c r="F7" i="5"/>
  <c r="E132" i="5"/>
  <c r="D132" i="5" s="1"/>
  <c r="D39" i="5"/>
  <c r="H39" i="5"/>
  <c r="F39" i="5"/>
  <c r="G39" i="5"/>
  <c r="E254" i="5"/>
  <c r="D254" i="5" s="1"/>
  <c r="F167" i="5"/>
  <c r="G167" i="5"/>
  <c r="D167" i="5"/>
  <c r="H167" i="5"/>
  <c r="E95" i="5"/>
  <c r="H254" i="5" l="1"/>
  <c r="F218" i="5"/>
  <c r="F132" i="5"/>
  <c r="F254" i="5"/>
  <c r="D149" i="5"/>
  <c r="G254" i="5"/>
  <c r="G132" i="5"/>
  <c r="G149" i="5"/>
  <c r="H149" i="5"/>
  <c r="G218" i="5"/>
  <c r="H218" i="5"/>
  <c r="H132" i="5"/>
  <c r="E229" i="5"/>
  <c r="D229" i="5" s="1"/>
  <c r="E90" i="5"/>
  <c r="H90" i="5" s="1"/>
  <c r="D95" i="5"/>
  <c r="H95" i="5"/>
  <c r="F95" i="5"/>
  <c r="G95" i="5"/>
  <c r="E191" i="5"/>
  <c r="F191" i="5" s="1"/>
  <c r="E30" i="5"/>
  <c r="D30" i="5" s="1"/>
  <c r="E114" i="5"/>
  <c r="G114" i="5" s="1"/>
  <c r="E241" i="5"/>
  <c r="D241" i="5" s="1"/>
  <c r="E53" i="5"/>
  <c r="D53" i="5" s="1"/>
  <c r="E8" i="5"/>
  <c r="F8" i="5" s="1"/>
  <c r="E228" i="5"/>
  <c r="D228" i="5" s="1"/>
  <c r="E243" i="5"/>
  <c r="F243" i="5" s="1"/>
  <c r="E233" i="5"/>
  <c r="D233" i="5" s="1"/>
  <c r="E183" i="5"/>
  <c r="D183" i="5" s="1"/>
  <c r="E248" i="5"/>
  <c r="D248" i="5" s="1"/>
  <c r="E24" i="5"/>
  <c r="D24" i="5" s="1"/>
  <c r="E162" i="5"/>
  <c r="D162" i="5" s="1"/>
  <c r="E253" i="5"/>
  <c r="F253" i="5" s="1"/>
  <c r="E128" i="5"/>
  <c r="G128" i="5" s="1"/>
  <c r="E87" i="5"/>
  <c r="D87" i="5" s="1"/>
  <c r="E119" i="5"/>
  <c r="E89" i="5"/>
  <c r="E182" i="5"/>
  <c r="H183" i="5" l="1"/>
  <c r="G229" i="5"/>
  <c r="D90" i="5"/>
  <c r="F183" i="5"/>
  <c r="F248" i="5"/>
  <c r="D8" i="5"/>
  <c r="H8" i="5"/>
  <c r="H229" i="5"/>
  <c r="F229" i="5"/>
  <c r="D243" i="5"/>
  <c r="H162" i="5"/>
  <c r="H114" i="5"/>
  <c r="H30" i="5"/>
  <c r="F24" i="5"/>
  <c r="F233" i="5"/>
  <c r="D191" i="5"/>
  <c r="G90" i="5"/>
  <c r="F241" i="5"/>
  <c r="G162" i="5"/>
  <c r="F90" i="5"/>
  <c r="H228" i="5"/>
  <c r="F228" i="5"/>
  <c r="F30" i="5"/>
  <c r="F128" i="5"/>
  <c r="F162" i="5"/>
  <c r="G248" i="5"/>
  <c r="H233" i="5"/>
  <c r="G30" i="5"/>
  <c r="G243" i="5"/>
  <c r="G233" i="5"/>
  <c r="G53" i="5"/>
  <c r="G191" i="5"/>
  <c r="H128" i="5"/>
  <c r="F53" i="5"/>
  <c r="H191" i="5"/>
  <c r="F114" i="5"/>
  <c r="D114" i="5"/>
  <c r="H241" i="5"/>
  <c r="G241" i="5"/>
  <c r="H53" i="5"/>
  <c r="G8" i="5"/>
  <c r="G228" i="5"/>
  <c r="H243" i="5"/>
  <c r="G183" i="5"/>
  <c r="H248" i="5"/>
  <c r="H24" i="5"/>
  <c r="G24" i="5"/>
  <c r="D253" i="5"/>
  <c r="H253" i="5"/>
  <c r="G253" i="5"/>
  <c r="D128" i="5"/>
  <c r="H87" i="5"/>
  <c r="G87" i="5"/>
  <c r="F87" i="5"/>
  <c r="E75" i="5"/>
  <c r="F75" i="5" s="1"/>
  <c r="E69" i="5"/>
  <c r="H69" i="5" s="1"/>
  <c r="E111" i="5"/>
  <c r="G111" i="5" s="1"/>
  <c r="D119" i="5"/>
  <c r="H119" i="5"/>
  <c r="F119" i="5"/>
  <c r="G119" i="5"/>
  <c r="D89" i="5"/>
  <c r="H89" i="5"/>
  <c r="F89" i="5"/>
  <c r="G89" i="5"/>
  <c r="D182" i="5"/>
  <c r="H182" i="5"/>
  <c r="F182" i="5"/>
  <c r="G182" i="5"/>
  <c r="E145" i="5"/>
  <c r="D145" i="5" s="1"/>
  <c r="E179" i="5"/>
  <c r="D179" i="5" s="1"/>
  <c r="E220" i="5"/>
  <c r="D220" i="5" s="1"/>
  <c r="E238" i="5"/>
  <c r="F238" i="5" s="1"/>
  <c r="E154" i="5"/>
  <c r="D154" i="5" s="1"/>
  <c r="E96" i="5"/>
  <c r="D96" i="5" s="1"/>
  <c r="E214" i="5"/>
  <c r="D214" i="5" s="1"/>
  <c r="E174" i="5"/>
  <c r="G174" i="5" s="1"/>
  <c r="E13" i="5"/>
  <c r="H13" i="5" s="1"/>
  <c r="E195" i="5"/>
  <c r="E84" i="5"/>
  <c r="E240" i="5"/>
  <c r="F240" i="5" s="1"/>
  <c r="E82" i="5"/>
  <c r="D82" i="5" s="1"/>
  <c r="D75" i="5" l="1"/>
  <c r="H111" i="5"/>
  <c r="D174" i="5"/>
  <c r="D13" i="5"/>
  <c r="G214" i="5"/>
  <c r="H238" i="5"/>
  <c r="G220" i="5"/>
  <c r="H75" i="5"/>
  <c r="D69" i="5"/>
  <c r="G75" i="5"/>
  <c r="G69" i="5"/>
  <c r="H174" i="5"/>
  <c r="F69" i="5"/>
  <c r="G13" i="5"/>
  <c r="G154" i="5"/>
  <c r="G145" i="5"/>
  <c r="F111" i="5"/>
  <c r="F145" i="5"/>
  <c r="G179" i="5"/>
  <c r="G238" i="5"/>
  <c r="F179" i="5"/>
  <c r="H145" i="5"/>
  <c r="D111" i="5"/>
  <c r="H179" i="5"/>
  <c r="F220" i="5"/>
  <c r="H220" i="5"/>
  <c r="D238" i="5"/>
  <c r="F154" i="5"/>
  <c r="H154" i="5"/>
  <c r="G96" i="5"/>
  <c r="F96" i="5"/>
  <c r="H96" i="5"/>
  <c r="F214" i="5"/>
  <c r="H214" i="5"/>
  <c r="F174" i="5"/>
  <c r="F13" i="5"/>
  <c r="E147" i="5"/>
  <c r="F147" i="5" s="1"/>
  <c r="D195" i="5"/>
  <c r="H195" i="5"/>
  <c r="F195" i="5"/>
  <c r="G195" i="5"/>
  <c r="E51" i="5"/>
  <c r="F51" i="5" s="1"/>
  <c r="E189" i="5"/>
  <c r="G189" i="5" s="1"/>
  <c r="E160" i="5"/>
  <c r="G160" i="5" s="1"/>
  <c r="E236" i="5"/>
  <c r="G236" i="5" s="1"/>
  <c r="E199" i="5"/>
  <c r="D199" i="5" s="1"/>
  <c r="E211" i="5"/>
  <c r="H211" i="5" s="1"/>
  <c r="E97" i="5"/>
  <c r="D97" i="5" s="1"/>
  <c r="E125" i="5"/>
  <c r="D125" i="5" s="1"/>
  <c r="E204" i="5"/>
  <c r="G204" i="5" s="1"/>
  <c r="E116" i="5"/>
  <c r="D116" i="5" s="1"/>
  <c r="E71" i="5"/>
  <c r="G71" i="5" s="1"/>
  <c r="D84" i="5"/>
  <c r="F84" i="5"/>
  <c r="G84" i="5"/>
  <c r="F82" i="5"/>
  <c r="G82" i="5"/>
  <c r="H240" i="5"/>
  <c r="D240" i="5"/>
  <c r="G240" i="5"/>
  <c r="H82" i="5"/>
  <c r="H84" i="5"/>
  <c r="E12" i="5"/>
  <c r="H12" i="5" s="1"/>
  <c r="E17" i="5"/>
  <c r="E64" i="5"/>
  <c r="F64" i="5" s="1"/>
  <c r="E212" i="5"/>
  <c r="H212" i="5" s="1"/>
  <c r="E151" i="5"/>
  <c r="D151" i="5" s="1"/>
  <c r="E255" i="5"/>
  <c r="F255" i="5" s="1"/>
  <c r="E6" i="5"/>
  <c r="G6" i="5" s="1"/>
  <c r="E213" i="5"/>
  <c r="D213" i="5" s="1"/>
  <c r="E155" i="5"/>
  <c r="F155" i="5" s="1"/>
  <c r="E21" i="5"/>
  <c r="F21" i="5" s="1"/>
  <c r="E72" i="5"/>
  <c r="F72" i="5" s="1"/>
  <c r="E73" i="5"/>
  <c r="F73" i="5" s="1"/>
  <c r="E184" i="5"/>
  <c r="H184" i="5" s="1"/>
  <c r="E263" i="5"/>
  <c r="G263" i="5" s="1"/>
  <c r="E121" i="5"/>
  <c r="E127" i="5"/>
  <c r="H127" i="5" s="1"/>
  <c r="E134" i="5"/>
  <c r="G134" i="5" s="1"/>
  <c r="E156" i="5"/>
  <c r="G156" i="5" s="1"/>
  <c r="E161" i="5"/>
  <c r="G161" i="5" s="1"/>
  <c r="E170" i="5"/>
  <c r="H170" i="5" s="1"/>
  <c r="E176" i="5"/>
  <c r="F176" i="5" s="1"/>
  <c r="E181" i="5"/>
  <c r="H181" i="5" s="1"/>
  <c r="E188" i="5"/>
  <c r="F188" i="5" s="1"/>
  <c r="E197" i="5"/>
  <c r="H197" i="5" s="1"/>
  <c r="E202" i="5"/>
  <c r="G202" i="5" s="1"/>
  <c r="E209" i="5"/>
  <c r="H209" i="5" s="1"/>
  <c r="E264" i="5"/>
  <c r="G264" i="5" s="1"/>
  <c r="E163" i="5"/>
  <c r="G163" i="5" s="1"/>
  <c r="E171" i="5"/>
  <c r="F171" i="5" s="1"/>
  <c r="E177" i="5"/>
  <c r="D177" i="5" s="1"/>
  <c r="E190" i="5"/>
  <c r="D190" i="5" s="1"/>
  <c r="E198" i="5"/>
  <c r="F198" i="5" s="1"/>
  <c r="E208" i="5"/>
  <c r="H208" i="5" s="1"/>
  <c r="E269" i="5"/>
  <c r="H269" i="5" s="1"/>
  <c r="E230" i="5"/>
  <c r="H230" i="5" s="1"/>
  <c r="E76" i="5"/>
  <c r="H76" i="5" s="1"/>
  <c r="E122" i="5"/>
  <c r="G122" i="5" s="1"/>
  <c r="E129" i="5"/>
  <c r="E146" i="5"/>
  <c r="D146" i="5" s="1"/>
  <c r="E227" i="5"/>
  <c r="H227" i="5" s="1"/>
  <c r="E247" i="5"/>
  <c r="E258" i="5"/>
  <c r="H258" i="5" s="1"/>
  <c r="E244" i="5"/>
  <c r="F244" i="5" s="1"/>
  <c r="E15" i="5"/>
  <c r="E123" i="5"/>
  <c r="H123" i="5" s="1"/>
  <c r="E130" i="5"/>
  <c r="H130" i="5" s="1"/>
  <c r="E139" i="5"/>
  <c r="H139" i="5" s="1"/>
  <c r="E148" i="5"/>
  <c r="G148" i="5" s="1"/>
  <c r="E157" i="5"/>
  <c r="G157" i="5" s="1"/>
  <c r="E168" i="5"/>
  <c r="G168" i="5" s="1"/>
  <c r="E192" i="5"/>
  <c r="H192" i="5" s="1"/>
  <c r="E205" i="5"/>
  <c r="H205" i="5" s="1"/>
  <c r="E237" i="5"/>
  <c r="F237" i="5" s="1"/>
  <c r="E251" i="5"/>
  <c r="F251" i="5" s="1"/>
  <c r="E266" i="5"/>
  <c r="F266" i="5" s="1"/>
  <c r="E126" i="5"/>
  <c r="H126" i="5" s="1"/>
  <c r="E133" i="5"/>
  <c r="F133" i="5" s="1"/>
  <c r="E141" i="5"/>
  <c r="G141" i="5" s="1"/>
  <c r="E158" i="5"/>
  <c r="H158" i="5" s="1"/>
  <c r="E169" i="5"/>
  <c r="G169" i="5" s="1"/>
  <c r="E173" i="5"/>
  <c r="G173" i="5" s="1"/>
  <c r="E187" i="5"/>
  <c r="H187" i="5" s="1"/>
  <c r="E201" i="5"/>
  <c r="F201" i="5" s="1"/>
  <c r="E206" i="5"/>
  <c r="F206" i="5" s="1"/>
  <c r="E267" i="5"/>
  <c r="E242" i="5"/>
  <c r="F242" i="5" s="1"/>
  <c r="E36" i="5"/>
  <c r="E50" i="5"/>
  <c r="F50" i="5" s="1"/>
  <c r="E68" i="5"/>
  <c r="D68" i="5" s="1"/>
  <c r="E105" i="5"/>
  <c r="F105" i="5" s="1"/>
  <c r="E27" i="5"/>
  <c r="G27" i="5" s="1"/>
  <c r="E54" i="5"/>
  <c r="G54" i="5" s="1"/>
  <c r="E70" i="5"/>
  <c r="D70" i="5" s="1"/>
  <c r="E92" i="5"/>
  <c r="F92" i="5" s="1"/>
  <c r="E107" i="5"/>
  <c r="G107" i="5" s="1"/>
  <c r="E55" i="5"/>
  <c r="H55" i="5" s="1"/>
  <c r="E80" i="5"/>
  <c r="G80" i="5" s="1"/>
  <c r="E100" i="5"/>
  <c r="G100" i="5" s="1"/>
  <c r="E108" i="5"/>
  <c r="G108" i="5" s="1"/>
  <c r="E43" i="5"/>
  <c r="E85" i="5"/>
  <c r="F85" i="5" s="1"/>
  <c r="E113" i="5"/>
  <c r="G113" i="5" s="1"/>
  <c r="E231" i="5"/>
  <c r="G231" i="5" s="1"/>
  <c r="E180" i="5"/>
  <c r="D180" i="5" s="1"/>
  <c r="E232" i="5"/>
  <c r="H232" i="5" s="1"/>
  <c r="E196" i="5"/>
  <c r="G196" i="5" s="1"/>
  <c r="E224" i="5"/>
  <c r="D224" i="5" s="1"/>
  <c r="E178" i="5"/>
  <c r="F178" i="5" s="1"/>
  <c r="E115" i="5"/>
  <c r="G115" i="5" s="1"/>
  <c r="E257" i="5"/>
  <c r="G257" i="5" s="1"/>
  <c r="E219" i="5"/>
  <c r="D219" i="5" s="1"/>
  <c r="E77" i="5"/>
  <c r="F77" i="5" s="1"/>
  <c r="E14" i="5"/>
  <c r="D14" i="5" s="1"/>
  <c r="E217" i="5"/>
  <c r="G217" i="5" s="1"/>
  <c r="E88" i="5"/>
  <c r="G88" i="5" s="1"/>
  <c r="E216" i="5"/>
  <c r="D216" i="5" s="1"/>
  <c r="E200" i="5"/>
  <c r="H200" i="5" s="1"/>
  <c r="E185" i="5"/>
  <c r="D185" i="5" s="1"/>
  <c r="E172" i="5"/>
  <c r="H172" i="5" s="1"/>
  <c r="E74" i="5"/>
  <c r="D74" i="5" s="1"/>
  <c r="E222" i="5"/>
  <c r="D222" i="5" s="1"/>
  <c r="E131" i="5"/>
  <c r="D131" i="5" s="1"/>
  <c r="E234" i="5"/>
  <c r="F234" i="5" s="1"/>
  <c r="E28" i="5"/>
  <c r="D28" i="5" s="1"/>
  <c r="E215" i="5"/>
  <c r="F215" i="5" s="1"/>
  <c r="E150" i="5"/>
  <c r="E142" i="5"/>
  <c r="G142" i="5" s="1"/>
  <c r="B4" i="3"/>
  <c r="C3" i="3" s="1"/>
  <c r="B5" i="3"/>
  <c r="C4" i="3" s="1"/>
  <c r="B6" i="3"/>
  <c r="C5" i="3" s="1"/>
  <c r="B7" i="3"/>
  <c r="C6" i="3" s="1"/>
  <c r="H8" i="3"/>
  <c r="H7" i="3"/>
  <c r="H6" i="3"/>
  <c r="H5" i="3"/>
  <c r="H4" i="3"/>
  <c r="H3" i="3"/>
  <c r="C7" i="3"/>
  <c r="H156" i="5" l="1"/>
  <c r="G147" i="5"/>
  <c r="G55" i="5"/>
  <c r="H51" i="5"/>
  <c r="D51" i="5"/>
  <c r="G125" i="5"/>
  <c r="H147" i="5"/>
  <c r="H204" i="5"/>
  <c r="F199" i="5"/>
  <c r="F189" i="5"/>
  <c r="D189" i="5"/>
  <c r="G199" i="5"/>
  <c r="H217" i="5"/>
  <c r="F236" i="5"/>
  <c r="F163" i="5"/>
  <c r="D197" i="5"/>
  <c r="D266" i="5"/>
  <c r="F197" i="5"/>
  <c r="D147" i="5"/>
  <c r="F211" i="5"/>
  <c r="F184" i="5"/>
  <c r="H202" i="5"/>
  <c r="H255" i="5"/>
  <c r="G171" i="5"/>
  <c r="H131" i="5"/>
  <c r="D202" i="5"/>
  <c r="G197" i="5"/>
  <c r="D263" i="5"/>
  <c r="D184" i="5"/>
  <c r="H188" i="5"/>
  <c r="F151" i="5"/>
  <c r="H199" i="5"/>
  <c r="D236" i="5"/>
  <c r="G51" i="5"/>
  <c r="F125" i="5"/>
  <c r="H236" i="5"/>
  <c r="D156" i="5"/>
  <c r="G181" i="5"/>
  <c r="G184" i="5"/>
  <c r="F68" i="5"/>
  <c r="F181" i="5"/>
  <c r="G85" i="5"/>
  <c r="D181" i="5"/>
  <c r="F169" i="5"/>
  <c r="H263" i="5"/>
  <c r="D71" i="5"/>
  <c r="H125" i="5"/>
  <c r="H97" i="5"/>
  <c r="D21" i="5"/>
  <c r="H21" i="5"/>
  <c r="F204" i="5"/>
  <c r="D204" i="5"/>
  <c r="F71" i="5"/>
  <c r="F115" i="5"/>
  <c r="F126" i="5"/>
  <c r="H180" i="5"/>
  <c r="H116" i="5"/>
  <c r="F172" i="5"/>
  <c r="F100" i="5"/>
  <c r="H234" i="5"/>
  <c r="G211" i="5"/>
  <c r="G116" i="5"/>
  <c r="H189" i="5"/>
  <c r="F88" i="5"/>
  <c r="H224" i="5"/>
  <c r="F160" i="5"/>
  <c r="D196" i="5"/>
  <c r="F196" i="5"/>
  <c r="F122" i="5"/>
  <c r="D160" i="5"/>
  <c r="F146" i="5"/>
  <c r="F55" i="5"/>
  <c r="G200" i="5"/>
  <c r="H133" i="5"/>
  <c r="D178" i="5"/>
  <c r="D188" i="5"/>
  <c r="H266" i="5"/>
  <c r="G68" i="5"/>
  <c r="G266" i="5"/>
  <c r="H160" i="5"/>
  <c r="F116" i="5"/>
  <c r="G97" i="5"/>
  <c r="F27" i="5"/>
  <c r="D27" i="5"/>
  <c r="F97" i="5"/>
  <c r="G105" i="5"/>
  <c r="H178" i="5"/>
  <c r="D54" i="5"/>
  <c r="D211" i="5"/>
  <c r="G172" i="5"/>
  <c r="D172" i="5"/>
  <c r="H68" i="5"/>
  <c r="D192" i="5"/>
  <c r="G139" i="5"/>
  <c r="D77" i="5"/>
  <c r="D85" i="5"/>
  <c r="G146" i="5"/>
  <c r="G215" i="5"/>
  <c r="G77" i="5"/>
  <c r="G131" i="5"/>
  <c r="H14" i="5"/>
  <c r="H50" i="5"/>
  <c r="F131" i="5"/>
  <c r="D206" i="5"/>
  <c r="D264" i="5"/>
  <c r="G155" i="5"/>
  <c r="D133" i="5"/>
  <c r="F192" i="5"/>
  <c r="D139" i="5"/>
  <c r="H71" i="5"/>
  <c r="H77" i="5"/>
  <c r="G133" i="5"/>
  <c r="F139" i="5"/>
  <c r="G151" i="5"/>
  <c r="G269" i="5"/>
  <c r="H215" i="5"/>
  <c r="G28" i="5"/>
  <c r="H168" i="5"/>
  <c r="D209" i="5"/>
  <c r="G224" i="5"/>
  <c r="F224" i="5"/>
  <c r="D269" i="5"/>
  <c r="G180" i="5"/>
  <c r="G73" i="5"/>
  <c r="F180" i="5"/>
  <c r="H155" i="5"/>
  <c r="G177" i="5"/>
  <c r="D168" i="5"/>
  <c r="H115" i="5"/>
  <c r="D107" i="5"/>
  <c r="F231" i="5"/>
  <c r="F54" i="5"/>
  <c r="H54" i="5"/>
  <c r="D257" i="5"/>
  <c r="D105" i="5"/>
  <c r="H88" i="5"/>
  <c r="G251" i="5"/>
  <c r="G232" i="5"/>
  <c r="D251" i="5"/>
  <c r="H251" i="5"/>
  <c r="D170" i="5"/>
  <c r="H100" i="5"/>
  <c r="G209" i="5"/>
  <c r="D100" i="5"/>
  <c r="H169" i="5"/>
  <c r="H177" i="5"/>
  <c r="D127" i="5"/>
  <c r="F258" i="5"/>
  <c r="D73" i="5"/>
  <c r="H105" i="5"/>
  <c r="F212" i="5"/>
  <c r="F269" i="5"/>
  <c r="D244" i="5"/>
  <c r="H231" i="5"/>
  <c r="H73" i="5"/>
  <c r="D155" i="5"/>
  <c r="F168" i="5"/>
  <c r="H113" i="5"/>
  <c r="H146" i="5"/>
  <c r="D231" i="5"/>
  <c r="D88" i="5"/>
  <c r="D76" i="5"/>
  <c r="F232" i="5"/>
  <c r="D232" i="5"/>
  <c r="F127" i="5"/>
  <c r="D169" i="5"/>
  <c r="G126" i="5"/>
  <c r="D115" i="5"/>
  <c r="H206" i="5"/>
  <c r="G170" i="5"/>
  <c r="G206" i="5"/>
  <c r="G201" i="5"/>
  <c r="G127" i="5"/>
  <c r="F170" i="5"/>
  <c r="G185" i="5"/>
  <c r="H264" i="5"/>
  <c r="G92" i="5"/>
  <c r="G222" i="5"/>
  <c r="D217" i="5"/>
  <c r="H108" i="5"/>
  <c r="H134" i="5"/>
  <c r="G208" i="5"/>
  <c r="D258" i="5"/>
  <c r="D142" i="5"/>
  <c r="F134" i="5"/>
  <c r="G21" i="5"/>
  <c r="D255" i="5"/>
  <c r="F202" i="5"/>
  <c r="G64" i="5"/>
  <c r="D92" i="5"/>
  <c r="F108" i="5"/>
  <c r="D108" i="5"/>
  <c r="D134" i="5"/>
  <c r="G258" i="5"/>
  <c r="G76" i="5"/>
  <c r="F141" i="5"/>
  <c r="G178" i="5"/>
  <c r="H196" i="5"/>
  <c r="G255" i="5"/>
  <c r="H151" i="5"/>
  <c r="D64" i="5"/>
  <c r="H171" i="5"/>
  <c r="F142" i="5"/>
  <c r="H27" i="5"/>
  <c r="H92" i="5"/>
  <c r="H142" i="5"/>
  <c r="F209" i="5"/>
  <c r="F76" i="5"/>
  <c r="F173" i="5"/>
  <c r="G205" i="5"/>
  <c r="D171" i="5"/>
  <c r="H222" i="5"/>
  <c r="G216" i="5"/>
  <c r="H141" i="5"/>
  <c r="D176" i="5"/>
  <c r="G14" i="5"/>
  <c r="F14" i="5"/>
  <c r="D163" i="5"/>
  <c r="H213" i="5"/>
  <c r="D50" i="5"/>
  <c r="D198" i="5"/>
  <c r="D122" i="5"/>
  <c r="H201" i="5"/>
  <c r="F158" i="5"/>
  <c r="F213" i="5"/>
  <c r="G50" i="5"/>
  <c r="G158" i="5"/>
  <c r="H198" i="5"/>
  <c r="F227" i="5"/>
  <c r="G242" i="5"/>
  <c r="D242" i="5"/>
  <c r="D200" i="5"/>
  <c r="G123" i="5"/>
  <c r="H242" i="5"/>
  <c r="H163" i="5"/>
  <c r="D208" i="5"/>
  <c r="G227" i="5"/>
  <c r="F80" i="5"/>
  <c r="G198" i="5"/>
  <c r="G213" i="5"/>
  <c r="D158" i="5"/>
  <c r="H28" i="5"/>
  <c r="H74" i="5"/>
  <c r="F28" i="5"/>
  <c r="F200" i="5"/>
  <c r="D123" i="5"/>
  <c r="D148" i="5"/>
  <c r="D205" i="5"/>
  <c r="D201" i="5"/>
  <c r="D230" i="5"/>
  <c r="F123" i="5"/>
  <c r="F74" i="5"/>
  <c r="G212" i="5"/>
  <c r="F267" i="5"/>
  <c r="D267" i="5"/>
  <c r="G267" i="5"/>
  <c r="H267" i="5"/>
  <c r="F219" i="5"/>
  <c r="H219" i="5"/>
  <c r="G219" i="5"/>
  <c r="F113" i="5"/>
  <c r="D113" i="5"/>
  <c r="D43" i="5"/>
  <c r="F43" i="5"/>
  <c r="H43" i="5"/>
  <c r="G43" i="5"/>
  <c r="H107" i="5"/>
  <c r="F107" i="5"/>
  <c r="H36" i="5"/>
  <c r="D36" i="5"/>
  <c r="G36" i="5"/>
  <c r="F36" i="5"/>
  <c r="H244" i="5"/>
  <c r="G244" i="5"/>
  <c r="H161" i="5"/>
  <c r="F161" i="5"/>
  <c r="D161" i="5"/>
  <c r="G121" i="5"/>
  <c r="H121" i="5"/>
  <c r="F121" i="5"/>
  <c r="D121" i="5"/>
  <c r="G72" i="5"/>
  <c r="H72" i="5"/>
  <c r="D72" i="5"/>
  <c r="F12" i="5"/>
  <c r="D12" i="5"/>
  <c r="G12" i="5"/>
  <c r="D187" i="5"/>
  <c r="F187" i="5"/>
  <c r="G187" i="5"/>
  <c r="G150" i="5"/>
  <c r="H150" i="5"/>
  <c r="F150" i="5"/>
  <c r="G130" i="5"/>
  <c r="D130" i="5"/>
  <c r="F130" i="5"/>
  <c r="F15" i="5"/>
  <c r="G15" i="5"/>
  <c r="H15" i="5"/>
  <c r="G190" i="5"/>
  <c r="F190" i="5"/>
  <c r="D15" i="5"/>
  <c r="H190" i="5"/>
  <c r="G70" i="5"/>
  <c r="H70" i="5"/>
  <c r="F70" i="5"/>
  <c r="H237" i="5"/>
  <c r="G237" i="5"/>
  <c r="D237" i="5"/>
  <c r="D157" i="5"/>
  <c r="H157" i="5"/>
  <c r="D247" i="5"/>
  <c r="F247" i="5"/>
  <c r="G247" i="5"/>
  <c r="H247" i="5"/>
  <c r="F129" i="5"/>
  <c r="G129" i="5"/>
  <c r="H129" i="5"/>
  <c r="D129" i="5"/>
  <c r="D227" i="5"/>
  <c r="D215" i="5"/>
  <c r="F216" i="5"/>
  <c r="D173" i="5"/>
  <c r="F177" i="5"/>
  <c r="H176" i="5"/>
  <c r="D141" i="5"/>
  <c r="G176" i="5"/>
  <c r="F148" i="5"/>
  <c r="D126" i="5"/>
  <c r="H216" i="5"/>
  <c r="G188" i="5"/>
  <c r="F208" i="5"/>
  <c r="H122" i="5"/>
  <c r="F263" i="5"/>
  <c r="F264" i="5"/>
  <c r="G230" i="5"/>
  <c r="D212" i="5"/>
  <c r="H64" i="5"/>
  <c r="F222" i="5"/>
  <c r="G74" i="5"/>
  <c r="H85" i="5"/>
  <c r="F156" i="5"/>
  <c r="D55" i="5"/>
  <c r="D234" i="5"/>
  <c r="G234" i="5"/>
  <c r="H148" i="5"/>
  <c r="F257" i="5"/>
  <c r="F230" i="5"/>
  <c r="H173" i="5"/>
  <c r="F205" i="5"/>
  <c r="H185" i="5"/>
  <c r="F185" i="5"/>
  <c r="H6" i="5"/>
  <c r="D6" i="5"/>
  <c r="H17" i="5"/>
  <c r="D17" i="5"/>
  <c r="G17" i="5"/>
  <c r="F17" i="5"/>
  <c r="D150" i="5"/>
  <c r="H80" i="5"/>
  <c r="F157" i="5"/>
  <c r="D80" i="5"/>
  <c r="H257" i="5"/>
  <c r="F217" i="5"/>
  <c r="F6" i="5"/>
  <c r="G19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Harper</author>
  </authors>
  <commentList>
    <comment ref="AZ4" authorId="0" shapeId="0" xr:uid="{83C44051-DD1B-4023-9DE5-79932EC5D649}">
      <text>
        <r>
          <rPr>
            <b/>
            <sz val="9"/>
            <color indexed="81"/>
            <rFont val="Tahoma"/>
            <family val="2"/>
          </rPr>
          <t>You should not have a 200m pace slower than your 400m pace because you would have swam a quicker 200m within the 400m.
If this was the case, you can probably swim a faster 200m. You may have started too fast and ran out of steam. 
The CSS calculation does not work in these instances (a purely mathmatical caluclation would result in a too-fast CSS)</t>
        </r>
      </text>
    </comment>
    <comment ref="AP235" authorId="0" shapeId="0" xr:uid="{6FBE8679-8481-48E2-9F4D-987AF19D2FDB}">
      <text>
        <r>
          <rPr>
            <b/>
            <sz val="9"/>
            <color indexed="81"/>
            <rFont val="Tahoma"/>
            <family val="2"/>
          </rPr>
          <t>400m 05:08
200m missing from sheet?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Harper</author>
  </authors>
  <commentList>
    <comment ref="AP6" authorId="0" shapeId="0" xr:uid="{4FCE5F06-C2C6-4546-A8DA-044E2ABDFDAE}">
      <text>
        <r>
          <rPr>
            <b/>
            <sz val="9"/>
            <color indexed="81"/>
            <rFont val="Tahoma"/>
            <family val="2"/>
          </rPr>
          <t>400m 05:08
200m missing from sheet?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Harper</author>
  </authors>
  <commentList>
    <comment ref="AN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You should not have a 200m pace slower than your 400m pace because you would have swam a quicker 200m within the 400m.
If this was the case, you can probably swim a faster 200m. You may have started too fast and ran out of steam. 
The CSS calculation does not work in these instances (a purely mathmatical caluclation would result in a too-fast CSS)</t>
        </r>
      </text>
    </comment>
    <comment ref="AD23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400m 05:08
200m missing from sheet?</t>
        </r>
      </text>
    </comment>
    <comment ref="J25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Richard Harper:</t>
        </r>
        <r>
          <rPr>
            <sz val="9"/>
            <color indexed="81"/>
            <rFont val="Tahoma"/>
            <family val="2"/>
          </rPr>
          <t xml:space="preserve">
Kept previous test result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Harper</author>
  </authors>
  <commentList>
    <comment ref="AM4" authorId="0" shapeId="0" xr:uid="{35CA8892-6FC5-40AA-836A-AA833601F3C3}">
      <text>
        <r>
          <rPr>
            <b/>
            <sz val="9"/>
            <color indexed="81"/>
            <rFont val="Tahoma"/>
            <family val="2"/>
          </rPr>
          <t>You should not have a 200m pace slower than your 400m pace because you would have swam a quicker 200m within the 400m.
If this was the case, you can probably swim a faster 200m. You may have started too fast and ran out of steam. 
The CSS calculation does not work in these instances (a purely mathmatical caluclation would result in a too-fast CSS)</t>
        </r>
      </text>
    </comment>
    <comment ref="AC6" authorId="0" shapeId="0" xr:uid="{3AE3D46B-D820-400C-AFC0-7DB3D933F5A0}">
      <text>
        <r>
          <rPr>
            <b/>
            <sz val="9"/>
            <color indexed="81"/>
            <rFont val="Tahoma"/>
            <family val="2"/>
          </rPr>
          <t>400m 05:08
200m missing from sheet?</t>
        </r>
      </text>
    </comment>
    <comment ref="I201" authorId="0" shapeId="0" xr:uid="{8D36522C-D779-4549-BDDD-AFAF26A48907}">
      <text>
        <r>
          <rPr>
            <b/>
            <sz val="9"/>
            <color indexed="81"/>
            <rFont val="Tahoma"/>
            <family val="2"/>
          </rPr>
          <t>Richard Harper:</t>
        </r>
        <r>
          <rPr>
            <sz val="9"/>
            <color indexed="81"/>
            <rFont val="Tahoma"/>
            <family val="2"/>
          </rPr>
          <t xml:space="preserve">
Kept previous test result</t>
        </r>
      </text>
    </comment>
  </commentList>
</comments>
</file>

<file path=xl/sharedStrings.xml><?xml version="1.0" encoding="utf-8"?>
<sst xmlns="http://schemas.openxmlformats.org/spreadsheetml/2006/main" count="1971" uniqueCount="813">
  <si>
    <t>Ceri Ruzzi</t>
    <phoneticPr fontId="23" type="noConversion"/>
  </si>
  <si>
    <t>Chrissie Lees</t>
    <phoneticPr fontId="1" type="noConversion"/>
  </si>
  <si>
    <t>Colin Frew</t>
    <phoneticPr fontId="1" type="noConversion"/>
  </si>
  <si>
    <t>Deepa Bala</t>
    <phoneticPr fontId="1" type="noConversion"/>
  </si>
  <si>
    <t>Eimear Toomey</t>
    <phoneticPr fontId="23" type="noConversion"/>
  </si>
  <si>
    <t>Elliot Glenister</t>
    <phoneticPr fontId="1" type="noConversion"/>
  </si>
  <si>
    <t>Emma Guthrie</t>
    <phoneticPr fontId="1" type="noConversion"/>
  </si>
  <si>
    <t>Fernando Ramos</t>
    <phoneticPr fontId="1" type="noConversion"/>
  </si>
  <si>
    <t>Geoff Maher</t>
    <phoneticPr fontId="23" type="noConversion"/>
  </si>
  <si>
    <t>Graham Manson</t>
    <phoneticPr fontId="23" type="noConversion"/>
  </si>
  <si>
    <t>Hannah Graff</t>
    <phoneticPr fontId="1" type="noConversion"/>
  </si>
  <si>
    <t>Harriett March</t>
    <phoneticPr fontId="23" type="noConversion"/>
  </si>
  <si>
    <t>Heather Mayer</t>
    <phoneticPr fontId="23" type="noConversion"/>
  </si>
  <si>
    <t>Jackie Curley</t>
    <phoneticPr fontId="23" type="noConversion"/>
  </si>
  <si>
    <t>James Ogilvy</t>
    <phoneticPr fontId="1" type="noConversion"/>
  </si>
  <si>
    <t>John Wolstenholm</t>
    <phoneticPr fontId="1" type="noConversion"/>
  </si>
  <si>
    <t>Jon Moseling</t>
    <phoneticPr fontId="23" type="noConversion"/>
  </si>
  <si>
    <t>Justin Cunnew</t>
    <phoneticPr fontId="1" type="noConversion"/>
  </si>
  <si>
    <t xml:space="preserve">Kate Northcott </t>
    <phoneticPr fontId="1" type="noConversion"/>
  </si>
  <si>
    <t>Lea Burek</t>
    <phoneticPr fontId="23" type="noConversion"/>
  </si>
  <si>
    <t>Lisa Sarasini</t>
    <phoneticPr fontId="1" type="noConversion"/>
  </si>
  <si>
    <t>Louisa Tuely</t>
    <phoneticPr fontId="23" type="noConversion"/>
  </si>
  <si>
    <t>Mark Sempers</t>
    <phoneticPr fontId="1" type="noConversion"/>
  </si>
  <si>
    <t>Markus Pressdee</t>
    <phoneticPr fontId="23" type="noConversion"/>
  </si>
  <si>
    <t>Matt Hughes</t>
    <phoneticPr fontId="23" type="noConversion"/>
  </si>
  <si>
    <t>Matt Raver</t>
    <phoneticPr fontId="23" type="noConversion"/>
  </si>
  <si>
    <t>Mehdi Zinetti</t>
    <phoneticPr fontId="1" type="noConversion"/>
  </si>
  <si>
    <t>Michel Radermecker</t>
    <phoneticPr fontId="1" type="noConversion"/>
  </si>
  <si>
    <t>Michelle Ogilvie</t>
    <phoneticPr fontId="1" type="noConversion"/>
  </si>
  <si>
    <t>Mike Powell</t>
    <phoneticPr fontId="23" type="noConversion"/>
  </si>
  <si>
    <t>Nick Berry</t>
    <phoneticPr fontId="1" type="noConversion"/>
  </si>
  <si>
    <t>Nick du Plooy</t>
    <phoneticPr fontId="1" type="noConversion"/>
  </si>
  <si>
    <t>Nicola Busca</t>
    <phoneticPr fontId="1" type="noConversion"/>
  </si>
  <si>
    <t>Oliver Meyer</t>
    <phoneticPr fontId="23" type="noConversion"/>
  </si>
  <si>
    <t>Paddy Tierney</t>
    <phoneticPr fontId="1" type="noConversion"/>
  </si>
  <si>
    <t>Patrick Farley</t>
    <phoneticPr fontId="1" type="noConversion"/>
  </si>
  <si>
    <t>Paula Rutherfoord</t>
    <phoneticPr fontId="1" type="noConversion"/>
  </si>
  <si>
    <t>Peter Keane</t>
    <phoneticPr fontId="23" type="noConversion"/>
  </si>
  <si>
    <t>Phil Roker</t>
    <phoneticPr fontId="23" type="noConversion"/>
  </si>
  <si>
    <t>Rachael Stott</t>
    <phoneticPr fontId="23" type="noConversion"/>
  </si>
  <si>
    <t>Rachel Butcher</t>
    <phoneticPr fontId="23" type="noConversion"/>
  </si>
  <si>
    <t>Richard Bridger</t>
    <phoneticPr fontId="1" type="noConversion"/>
  </si>
  <si>
    <t>Richard Huntrods</t>
    <phoneticPr fontId="23" type="noConversion"/>
  </si>
  <si>
    <t>Ruth McIntyre</t>
    <phoneticPr fontId="23" type="noConversion"/>
  </si>
  <si>
    <t xml:space="preserve">Sam Waterman </t>
    <phoneticPr fontId="23" type="noConversion"/>
  </si>
  <si>
    <t>Saskia Greenhalgh</t>
    <phoneticPr fontId="1" type="noConversion"/>
  </si>
  <si>
    <t>Shaun Wood</t>
    <phoneticPr fontId="23" type="noConversion"/>
  </si>
  <si>
    <t>Sian Morgan</t>
    <phoneticPr fontId="1" type="noConversion"/>
  </si>
  <si>
    <t>Stewart Juroszek</t>
    <phoneticPr fontId="1" type="noConversion"/>
  </si>
  <si>
    <t>Ursula Harkinson</t>
    <phoneticPr fontId="23" type="noConversion"/>
  </si>
  <si>
    <t>Will Manns</t>
    <phoneticPr fontId="23" type="noConversion"/>
  </si>
  <si>
    <t>Xavier Faux</t>
    <phoneticPr fontId="1" type="noConversion"/>
  </si>
  <si>
    <t>Zoe Fitzsimons</t>
    <phoneticPr fontId="1" type="noConversion"/>
  </si>
  <si>
    <t>Alexie Calvert Ansari</t>
    <phoneticPr fontId="1" type="noConversion"/>
  </si>
  <si>
    <t>Amy Richardson</t>
    <phoneticPr fontId="23" type="noConversion"/>
  </si>
  <si>
    <t>Kieran Fontaine</t>
    <phoneticPr fontId="1" type="noConversion"/>
  </si>
  <si>
    <t>Kyla Moore</t>
    <phoneticPr fontId="1" type="noConversion"/>
  </si>
  <si>
    <t>Lara Coldicott</t>
    <phoneticPr fontId="23" type="noConversion"/>
  </si>
  <si>
    <t xml:space="preserve">Sean O'Halloran </t>
    <phoneticPr fontId="23" type="noConversion"/>
  </si>
  <si>
    <t>Vanessa Gershanov</t>
    <phoneticPr fontId="23" type="noConversion"/>
  </si>
  <si>
    <t>Al Chappelle</t>
    <phoneticPr fontId="23" type="noConversion"/>
  </si>
  <si>
    <t>Alex Bump</t>
    <phoneticPr fontId="23" type="noConversion"/>
  </si>
  <si>
    <t>Andrew Skipper</t>
    <phoneticPr fontId="23" type="noConversion"/>
  </si>
  <si>
    <t>Anna Henderson</t>
    <phoneticPr fontId="1" type="noConversion"/>
  </si>
  <si>
    <t>Carole Hook</t>
    <phoneticPr fontId="1" type="noConversion"/>
  </si>
  <si>
    <t>Alice Honywill</t>
    <phoneticPr fontId="23" type="noConversion"/>
  </si>
  <si>
    <t/>
  </si>
  <si>
    <t>Lane 1</t>
  </si>
  <si>
    <t>Lane 2</t>
  </si>
  <si>
    <t>Lane 3</t>
  </si>
  <si>
    <t>Lane 4</t>
  </si>
  <si>
    <t>Lane 5</t>
  </si>
  <si>
    <t>Results</t>
  </si>
  <si>
    <t>Critical Swim Speed</t>
  </si>
  <si>
    <t>Lane</t>
  </si>
  <si>
    <t>Upper</t>
  </si>
  <si>
    <t>Lower</t>
  </si>
  <si>
    <t>Member</t>
  </si>
  <si>
    <t>Swim Type</t>
  </si>
  <si>
    <t>Brian Canty</t>
    <phoneticPr fontId="1" type="noConversion"/>
  </si>
  <si>
    <t>Bryony Martin</t>
  </si>
  <si>
    <t>Ed Head</t>
    <phoneticPr fontId="23" type="noConversion"/>
  </si>
  <si>
    <t>Eugene Leonard</t>
    <phoneticPr fontId="23" type="noConversion"/>
  </si>
  <si>
    <t>Daniel Venn</t>
    <phoneticPr fontId="23" type="noConversion"/>
  </si>
  <si>
    <t>Cameron Roker</t>
    <phoneticPr fontId="1" type="noConversion"/>
  </si>
  <si>
    <t>Carolina Lanza</t>
  </si>
  <si>
    <t>Caroline Scholl</t>
    <phoneticPr fontId="1" type="noConversion"/>
  </si>
  <si>
    <t>Clara Ferrera</t>
    <phoneticPr fontId="1" type="noConversion"/>
  </si>
  <si>
    <t>Dave Bulmer</t>
    <phoneticPr fontId="1" type="noConversion"/>
  </si>
  <si>
    <t>Drew Davy</t>
    <phoneticPr fontId="1" type="noConversion"/>
  </si>
  <si>
    <t>Ed Challes</t>
    <phoneticPr fontId="1" type="noConversion"/>
  </si>
  <si>
    <t>Emily Orme</t>
    <phoneticPr fontId="1" type="noConversion"/>
  </si>
  <si>
    <t>Herve Vignalou</t>
  </si>
  <si>
    <t>Katy Owen</t>
  </si>
  <si>
    <t>Lucinda Springett</t>
  </si>
  <si>
    <t>Martin Bruwer</t>
  </si>
  <si>
    <t>Pieter van Wezel</t>
  </si>
  <si>
    <t>Richard des Ligneris</t>
  </si>
  <si>
    <t>Sarah Odell</t>
  </si>
  <si>
    <t>Ben Clothier</t>
    <phoneticPr fontId="23" type="noConversion"/>
  </si>
  <si>
    <t>Andrew Phipps-Jones</t>
    <phoneticPr fontId="23" type="noConversion"/>
  </si>
  <si>
    <t>Christian Bergara</t>
    <phoneticPr fontId="23" type="noConversion"/>
  </si>
  <si>
    <t>Andrea Sala</t>
    <phoneticPr fontId="23" type="noConversion"/>
  </si>
  <si>
    <t>Cyril Deleuze</t>
    <phoneticPr fontId="23" type="noConversion"/>
  </si>
  <si>
    <t>Amy Grieve</t>
    <phoneticPr fontId="23" type="noConversion"/>
  </si>
  <si>
    <t>Tarryn Wickens</t>
  </si>
  <si>
    <t>Laure Bret</t>
  </si>
  <si>
    <t>James Ellis</t>
  </si>
  <si>
    <t>Ryan Wickins</t>
  </si>
  <si>
    <t>Bastien Hoste</t>
  </si>
  <si>
    <t>Pierre Guilpain</t>
  </si>
  <si>
    <t>Shane McCauley</t>
  </si>
  <si>
    <t>Phil Lloyd</t>
  </si>
  <si>
    <t>Jonty Bloomfield</t>
  </si>
  <si>
    <t>Sorcha Cotter</t>
  </si>
  <si>
    <t>Bastien Trommel</t>
  </si>
  <si>
    <t>Alex Berry</t>
  </si>
  <si>
    <t>Katie Marsh</t>
  </si>
  <si>
    <t>Nell Kenny</t>
  </si>
  <si>
    <t>Kerstin Mogull</t>
  </si>
  <si>
    <t>Dan Steele</t>
  </si>
  <si>
    <t>Joe Rutterford</t>
  </si>
  <si>
    <t>Julze Ippoliti</t>
  </si>
  <si>
    <t>???</t>
  </si>
  <si>
    <t>Walter Rothon</t>
  </si>
  <si>
    <t>Haukur Heimisson</t>
  </si>
  <si>
    <t>Victoria Neall</t>
  </si>
  <si>
    <t>Mel Bryant</t>
  </si>
  <si>
    <t>Tom Beard</t>
  </si>
  <si>
    <t>Katie Holmes</t>
  </si>
  <si>
    <t>Katrina Head</t>
  </si>
  <si>
    <t>Faye Sanders</t>
  </si>
  <si>
    <t>Alicie Lauckner</t>
  </si>
  <si>
    <t>Naomi Murdoch</t>
  </si>
  <si>
    <t>Ian Baker</t>
  </si>
  <si>
    <t>George Clarkson</t>
  </si>
  <si>
    <t>Caroline Crutchley</t>
  </si>
  <si>
    <t>Euan Lees</t>
  </si>
  <si>
    <t>Jules May</t>
  </si>
  <si>
    <t>Adrian Gahan</t>
  </si>
  <si>
    <t>Ruth Slattery</t>
  </si>
  <si>
    <t>Sam Playfair</t>
  </si>
  <si>
    <t>Carry Triggs Hodge</t>
  </si>
  <si>
    <t>Mark Nielson</t>
  </si>
  <si>
    <t>Keiran Allen</t>
  </si>
  <si>
    <t>Sarah Lahaussedelalouviere</t>
  </si>
  <si>
    <t>Cristian Marcos</t>
  </si>
  <si>
    <t>Nick de Bouillane</t>
  </si>
  <si>
    <t>Tom Scott</t>
  </si>
  <si>
    <t>Jean de VB</t>
  </si>
  <si>
    <t>Henry Smith</t>
  </si>
  <si>
    <t>Gareth Read</t>
  </si>
  <si>
    <t>Richard Harper</t>
  </si>
  <si>
    <t>Luke Hardman</t>
  </si>
  <si>
    <t>Russell Jackson</t>
  </si>
  <si>
    <t>Anna Watson</t>
  </si>
  <si>
    <t>Giovanni Simoni</t>
  </si>
  <si>
    <t>Amy Ellerker</t>
  </si>
  <si>
    <t>Cheryl Boshi</t>
  </si>
  <si>
    <t>Jose Julian Lopez Henao</t>
  </si>
  <si>
    <t>Last test results</t>
  </si>
  <si>
    <t>200m</t>
  </si>
  <si>
    <t>400m</t>
  </si>
  <si>
    <t>Rosie Holden</t>
  </si>
  <si>
    <t>Dante Mama</t>
  </si>
  <si>
    <t>Lorraine Kelsey</t>
  </si>
  <si>
    <t>Sophie Kirk</t>
  </si>
  <si>
    <t>Chris Brown</t>
  </si>
  <si>
    <t>Mateus Pimenta</t>
  </si>
  <si>
    <t>Charlene Feeney-Seale</t>
  </si>
  <si>
    <t>Andrew Feeney-Seale</t>
  </si>
  <si>
    <t>Anna Tyndoll</t>
  </si>
  <si>
    <t>Paula Botha</t>
  </si>
  <si>
    <t>Emma Swinnerton</t>
  </si>
  <si>
    <t>Alison Chan</t>
  </si>
  <si>
    <t>Jack Bishop</t>
  </si>
  <si>
    <t>Antonio Casari</t>
  </si>
  <si>
    <t>Brannigan Barrett</t>
  </si>
  <si>
    <t>Juan Martin</t>
  </si>
  <si>
    <t>Harriet Broad</t>
  </si>
  <si>
    <t>Raidan Dodds</t>
  </si>
  <si>
    <t>Stephanie Wise</t>
  </si>
  <si>
    <t>Katherine Montserrat</t>
  </si>
  <si>
    <t>Jamie McCanny</t>
  </si>
  <si>
    <t>Archie Myrtle</t>
  </si>
  <si>
    <t>Pierre-Eliott Roussel</t>
  </si>
  <si>
    <t>Isobel Dunlop</t>
  </si>
  <si>
    <t>Error check</t>
  </si>
  <si>
    <t>Phil Leavy</t>
  </si>
  <si>
    <t>Andrew Curry</t>
  </si>
  <si>
    <t>Mikel Txopitea</t>
  </si>
  <si>
    <t>Ruth Purbrook</t>
  </si>
  <si>
    <t>Jamie Burr</t>
  </si>
  <si>
    <t>Marcus Dimmock</t>
  </si>
  <si>
    <t>Stefan Dubbeldam</t>
  </si>
  <si>
    <t>Christian Marcos</t>
  </si>
  <si>
    <t>Sandy Reid</t>
  </si>
  <si>
    <t>Nick Crandon</t>
  </si>
  <si>
    <t>Lindsay Aqui</t>
  </si>
  <si>
    <t>Helen Fagan</t>
  </si>
  <si>
    <t>Nick Van Praag</t>
  </si>
  <si>
    <t>Suzie Rylatt</t>
  </si>
  <si>
    <t>Celine Van Dooren</t>
  </si>
  <si>
    <t>James Evans</t>
  </si>
  <si>
    <t>Callum Williams</t>
  </si>
  <si>
    <t>Julian Beazley</t>
  </si>
  <si>
    <t>Guido Hakkenburg</t>
  </si>
  <si>
    <t>-</t>
  </si>
  <si>
    <t>Jonathan Saunders</t>
  </si>
  <si>
    <t>James Brewer</t>
  </si>
  <si>
    <t>Katie McCreadie</t>
  </si>
  <si>
    <t>Tom Jenkins</t>
  </si>
  <si>
    <t>Matt Philips</t>
  </si>
  <si>
    <t xml:space="preserve">Borja Portos </t>
  </si>
  <si>
    <t>Fiona Sander</t>
  </si>
  <si>
    <t>Gemma Pugh</t>
  </si>
  <si>
    <t>Theo Robinson</t>
  </si>
  <si>
    <t>Nicky Huskens</t>
  </si>
  <si>
    <t>Sian Joseph</t>
  </si>
  <si>
    <t>Susanna Pitts</t>
  </si>
  <si>
    <t>Antonio Menassa</t>
  </si>
  <si>
    <t>Sean Blake</t>
  </si>
  <si>
    <t>Dan Cadarso</t>
  </si>
  <si>
    <t>Alex Courage</t>
  </si>
  <si>
    <t>Eszter Szadeczky-Kardoss</t>
  </si>
  <si>
    <t>Stephen Flexer</t>
  </si>
  <si>
    <t>Jose Cortes</t>
  </si>
  <si>
    <t>Beatrice Carlini</t>
  </si>
  <si>
    <t>Christina (Jenkins) Archer</t>
  </si>
  <si>
    <t>Adam Gorman</t>
  </si>
  <si>
    <t>Charlie Muir-Sands</t>
  </si>
  <si>
    <t>Bethan Williams</t>
  </si>
  <si>
    <t>Gina Siebler</t>
  </si>
  <si>
    <t>Peter Doubleday</t>
  </si>
  <si>
    <t>Catherine Spurin</t>
  </si>
  <si>
    <t>Antoine Le Nue</t>
  </si>
  <si>
    <t>James Veysey</t>
  </si>
  <si>
    <t>Sean Clancy</t>
  </si>
  <si>
    <t>James Green</t>
  </si>
  <si>
    <t>Megan Whewell</t>
  </si>
  <si>
    <t>Amanda Pirie</t>
  </si>
  <si>
    <t>Tom Masters</t>
  </si>
  <si>
    <t>Cyprien Brochard</t>
  </si>
  <si>
    <t>Ken Murray</t>
  </si>
  <si>
    <t>Adrian Sialu</t>
  </si>
  <si>
    <t>Alice Wigglesworth</t>
  </si>
  <si>
    <t>Louise Main</t>
  </si>
  <si>
    <t>Sam Van De Vielde</t>
  </si>
  <si>
    <t>Joe Coleman</t>
  </si>
  <si>
    <t>Jessie Spivey</t>
  </si>
  <si>
    <t>Sarah Watts</t>
  </si>
  <si>
    <t>Peter Schutzer-Weissman</t>
  </si>
  <si>
    <t>Daniel Montilla</t>
  </si>
  <si>
    <t>John Church</t>
  </si>
  <si>
    <t>Jessica Rice</t>
  </si>
  <si>
    <t>Zoe Beverley</t>
  </si>
  <si>
    <t>Sophia Javeri</t>
  </si>
  <si>
    <t>Francesca Hunt</t>
  </si>
  <si>
    <t>Frankie Evans</t>
  </si>
  <si>
    <t>Freddie Coleman</t>
  </si>
  <si>
    <t>Kirill Mikhaylov</t>
  </si>
  <si>
    <t>Vicky Bullas</t>
  </si>
  <si>
    <t>Tony Banner</t>
  </si>
  <si>
    <t>Tamsyn Wedlake-James</t>
  </si>
  <si>
    <t>Sapna Sekhri</t>
  </si>
  <si>
    <t>Peter Robinson</t>
  </si>
  <si>
    <t>Antonis Stamatiadis</t>
  </si>
  <si>
    <t>Julio Perez</t>
  </si>
  <si>
    <t>Milla Rogers</t>
  </si>
  <si>
    <t>Alex Richards</t>
  </si>
  <si>
    <t>Stephanie Langton</t>
  </si>
  <si>
    <t>Will Averill</t>
  </si>
  <si>
    <t>Alex Macleod</t>
  </si>
  <si>
    <t>Alice Murphy</t>
  </si>
  <si>
    <t>Andrew Jack</t>
  </si>
  <si>
    <t>Juan Roldan</t>
  </si>
  <si>
    <t>Alejandro de Miguel</t>
  </si>
  <si>
    <t>Vasili Lyras</t>
  </si>
  <si>
    <t>Elisa De Pestel</t>
  </si>
  <si>
    <t>Laura Eddershaw</t>
  </si>
  <si>
    <t>Jane Harries</t>
  </si>
  <si>
    <t>Tom Curran</t>
  </si>
  <si>
    <t>Tim How</t>
  </si>
  <si>
    <t>Kostas Leontaridis</t>
  </si>
  <si>
    <t>Dustin Robertson</t>
  </si>
  <si>
    <t>Jayne Edwards</t>
  </si>
  <si>
    <t>Ash Jeggo</t>
  </si>
  <si>
    <t>Izzy O'Keeffe</t>
  </si>
  <si>
    <t>Hugo Meredith</t>
  </si>
  <si>
    <t>Martin Priego</t>
  </si>
  <si>
    <t>David Ratcliff</t>
  </si>
  <si>
    <t>Celeste Gardner</t>
  </si>
  <si>
    <t>Freddie Skarbek</t>
  </si>
  <si>
    <t>Krista Kojecky</t>
  </si>
  <si>
    <t>Robyn Wheldon</t>
  </si>
  <si>
    <t>Bryony Allen</t>
  </si>
  <si>
    <t>Olivier Bourchier</t>
  </si>
  <si>
    <t>Sarah Leicester</t>
  </si>
  <si>
    <t>Alex Durston</t>
  </si>
  <si>
    <t>Rachel von Maydell</t>
  </si>
  <si>
    <t>Tim Burrows</t>
  </si>
  <si>
    <t>Richard Godfrey</t>
  </si>
  <si>
    <t>Jonathan Spread</t>
  </si>
  <si>
    <t>Lestat McCree</t>
  </si>
  <si>
    <t>Victoria Carter</t>
  </si>
  <si>
    <t>Emily Carpenter</t>
  </si>
  <si>
    <t>Courtney Ricketts</t>
  </si>
  <si>
    <t>Merilee Bridger</t>
  </si>
  <si>
    <t>Matthew Steggles</t>
  </si>
  <si>
    <t>David Lo</t>
  </si>
  <si>
    <t>Sasha Dyke</t>
  </si>
  <si>
    <t>Matt Shackleton</t>
  </si>
  <si>
    <t>Gareth Davies</t>
  </si>
  <si>
    <t>Jade Bridge</t>
  </si>
  <si>
    <t>Holly Clemens</t>
  </si>
  <si>
    <t>Joanna Peterschmitt</t>
  </si>
  <si>
    <t>Sybille Schorm</t>
  </si>
  <si>
    <t>Charlotte Fisher</t>
  </si>
  <si>
    <t>Jon Wackrow</t>
  </si>
  <si>
    <t>Victoria Eden</t>
  </si>
  <si>
    <t>Callum Hubbard</t>
  </si>
  <si>
    <t>Kate Pilling</t>
  </si>
  <si>
    <t>Becky Bradbury</t>
  </si>
  <si>
    <t>LV Andrew-Hickman</t>
  </si>
  <si>
    <t xml:space="preserve">Jonathan Furuya </t>
  </si>
  <si>
    <t>Luke Theophilus</t>
  </si>
  <si>
    <t>Emily Mohri</t>
  </si>
  <si>
    <t>Clemency Britton</t>
  </si>
  <si>
    <t>Briony King</t>
  </si>
  <si>
    <t>James Percival</t>
  </si>
  <si>
    <t>Leah Walland</t>
  </si>
  <si>
    <t>James Higson</t>
  </si>
  <si>
    <t>Imogen Willis</t>
  </si>
  <si>
    <t>Megan Chapple</t>
  </si>
  <si>
    <t>James Roch</t>
  </si>
  <si>
    <t>Hanley</t>
  </si>
  <si>
    <t>Courage</t>
  </si>
  <si>
    <t>Russell</t>
  </si>
  <si>
    <t>Buxton</t>
  </si>
  <si>
    <t>Couch</t>
  </si>
  <si>
    <t>Elias</t>
  </si>
  <si>
    <t>Curry</t>
  </si>
  <si>
    <t>McManus</t>
  </si>
  <si>
    <t>Fynn</t>
  </si>
  <si>
    <t>Jeggo</t>
  </si>
  <si>
    <t>Bradbury</t>
  </si>
  <si>
    <t>Portos</t>
  </si>
  <si>
    <t>King</t>
  </si>
  <si>
    <t>Allen</t>
  </si>
  <si>
    <t>Sagrera Guibernau</t>
  </si>
  <si>
    <t>Aina</t>
  </si>
  <si>
    <t>Alan</t>
  </si>
  <si>
    <t>Alex</t>
  </si>
  <si>
    <t>Alice</t>
  </si>
  <si>
    <t>Amalie</t>
  </si>
  <si>
    <t>Amy</t>
  </si>
  <si>
    <t>Andrew</t>
  </si>
  <si>
    <t>Ann</t>
  </si>
  <si>
    <t>Anna</t>
  </si>
  <si>
    <t>Antony</t>
  </si>
  <si>
    <t>Lindon</t>
  </si>
  <si>
    <t>Rtiscev</t>
  </si>
  <si>
    <t>Arturas</t>
  </si>
  <si>
    <t>Ash</t>
  </si>
  <si>
    <t>Becky</t>
  </si>
  <si>
    <t>Beatriz</t>
  </si>
  <si>
    <t>Fernandez del Campo Calles</t>
  </si>
  <si>
    <t>Carroll</t>
  </si>
  <si>
    <t>Ben</t>
  </si>
  <si>
    <t>Cooper-Smith</t>
  </si>
  <si>
    <t>Sutton</t>
  </si>
  <si>
    <t>Borja</t>
  </si>
  <si>
    <t>Briony</t>
  </si>
  <si>
    <t>Bryony</t>
  </si>
  <si>
    <t>Roden</t>
  </si>
  <si>
    <t>Fisher</t>
  </si>
  <si>
    <t>Caroline</t>
  </si>
  <si>
    <t>Triggs-Hodge</t>
  </si>
  <si>
    <t>Muir-Sands</t>
  </si>
  <si>
    <t>Carry</t>
  </si>
  <si>
    <t>Chandrika</t>
  </si>
  <si>
    <t>Srinivasan</t>
  </si>
  <si>
    <t>Charlie</t>
  </si>
  <si>
    <t>Charlotte</t>
  </si>
  <si>
    <t>Clover</t>
  </si>
  <si>
    <t>Cogger</t>
  </si>
  <si>
    <t>Claire</t>
  </si>
  <si>
    <t>Bracher</t>
  </si>
  <si>
    <t>Colin</t>
  </si>
  <si>
    <t>McCaffrey</t>
  </si>
  <si>
    <t>Frew</t>
  </si>
  <si>
    <t>Conan</t>
  </si>
  <si>
    <t>Gibney</t>
  </si>
  <si>
    <t>Ricketts</t>
  </si>
  <si>
    <t>Brochard</t>
  </si>
  <si>
    <t>Courtney</t>
  </si>
  <si>
    <t>Cyprien</t>
  </si>
  <si>
    <t>Conell</t>
  </si>
  <si>
    <t>Dan</t>
  </si>
  <si>
    <t>Daniel</t>
  </si>
  <si>
    <t>Hazel</t>
  </si>
  <si>
    <t>Danny</t>
  </si>
  <si>
    <t>Isaacs</t>
  </si>
  <si>
    <t>Challes</t>
  </si>
  <si>
    <t>Ed</t>
  </si>
  <si>
    <t>Elektra</t>
  </si>
  <si>
    <t>Georgiakakis</t>
  </si>
  <si>
    <t>Biava</t>
  </si>
  <si>
    <t>Elisa</t>
  </si>
  <si>
    <t>LT</t>
  </si>
  <si>
    <t>Elizabeth</t>
  </si>
  <si>
    <t>Matthews</t>
  </si>
  <si>
    <t>Castillo Fuentes</t>
  </si>
  <si>
    <t>Emilia</t>
  </si>
  <si>
    <t>Bowden</t>
  </si>
  <si>
    <t>Emily</t>
  </si>
  <si>
    <t>Emma</t>
  </si>
  <si>
    <t>Williams</t>
  </si>
  <si>
    <t>Mohri</t>
  </si>
  <si>
    <t>Swinnerton</t>
  </si>
  <si>
    <t>Lees</t>
  </si>
  <si>
    <t>Davies</t>
  </si>
  <si>
    <t>Eszter</t>
  </si>
  <si>
    <t>Szadeczky-Kardoss</t>
  </si>
  <si>
    <t>Euan</t>
  </si>
  <si>
    <t>Erica</t>
  </si>
  <si>
    <t>K</t>
  </si>
  <si>
    <t>Felix</t>
  </si>
  <si>
    <t>Guzkowski</t>
  </si>
  <si>
    <t>Finn</t>
  </si>
  <si>
    <t>Fitzgerald</t>
  </si>
  <si>
    <t>Francesca</t>
  </si>
  <si>
    <t>Arese Lucini</t>
  </si>
  <si>
    <t>Gavin</t>
  </si>
  <si>
    <t>Watts</t>
  </si>
  <si>
    <t>Simoni</t>
  </si>
  <si>
    <t>Skarbeck</t>
  </si>
  <si>
    <t>Gareth</t>
  </si>
  <si>
    <t>Freddie</t>
  </si>
  <si>
    <t>George</t>
  </si>
  <si>
    <t>Wallis</t>
  </si>
  <si>
    <t>Georgina</t>
  </si>
  <si>
    <t>Friend</t>
  </si>
  <si>
    <t>Baker</t>
  </si>
  <si>
    <t>Giovanni</t>
  </si>
  <si>
    <t>Gonzalo</t>
  </si>
  <si>
    <t>Arroyo</t>
  </si>
  <si>
    <t>Greg</t>
  </si>
  <si>
    <t>Bresnan</t>
  </si>
  <si>
    <t>Abigail</t>
  </si>
  <si>
    <t>East</t>
  </si>
  <si>
    <t>Alessandro</t>
  </si>
  <si>
    <t>Fanin</t>
  </si>
  <si>
    <t>Duckworth</t>
  </si>
  <si>
    <t>Khoueiry</t>
  </si>
  <si>
    <t>Maher</t>
  </si>
  <si>
    <t>Owen</t>
  </si>
  <si>
    <t>Alexa</t>
  </si>
  <si>
    <t>Pinner</t>
  </si>
  <si>
    <t>Alexander</t>
  </si>
  <si>
    <t>Little</t>
  </si>
  <si>
    <t>Alexandra</t>
  </si>
  <si>
    <t>Brown</t>
  </si>
  <si>
    <t>Guichenez</t>
  </si>
  <si>
    <t>Murphy</t>
  </si>
  <si>
    <t>Nee</t>
  </si>
  <si>
    <t>Alister</t>
  </si>
  <si>
    <t>Sibbald</t>
  </si>
  <si>
    <t>Almat</t>
  </si>
  <si>
    <t>Madaliyev</t>
  </si>
  <si>
    <t>Amelia</t>
  </si>
  <si>
    <t>Mitchell</t>
  </si>
  <si>
    <t>Andrea</t>
  </si>
  <si>
    <t>Sala</t>
  </si>
  <si>
    <t>Brophy</t>
  </si>
  <si>
    <t>Sayers</t>
  </si>
  <si>
    <t>Brailsford</t>
  </si>
  <si>
    <t>Armin</t>
  </si>
  <si>
    <t>Mahboobi</t>
  </si>
  <si>
    <t>Arthur</t>
  </si>
  <si>
    <t>Woodward</t>
  </si>
  <si>
    <t>Aubrey</t>
  </si>
  <si>
    <t>Warren</t>
  </si>
  <si>
    <t>Austin</t>
  </si>
  <si>
    <t>Jenkins</t>
  </si>
  <si>
    <t>Beatrice</t>
  </si>
  <si>
    <t>Carlini</t>
  </si>
  <si>
    <t>Beth</t>
  </si>
  <si>
    <t>Chasty</t>
  </si>
  <si>
    <t>Brendan</t>
  </si>
  <si>
    <t>Ryan</t>
  </si>
  <si>
    <t>Cambise</t>
  </si>
  <si>
    <t>Heron</t>
  </si>
  <si>
    <t>Camille</t>
  </si>
  <si>
    <t>Goigoux</t>
  </si>
  <si>
    <t>Carys</t>
  </si>
  <si>
    <t>Bill</t>
  </si>
  <si>
    <t>Ceri</t>
  </si>
  <si>
    <t>Hall</t>
  </si>
  <si>
    <t>Cheryl</t>
  </si>
  <si>
    <t>Boshi</t>
  </si>
  <si>
    <t>Chris</t>
  </si>
  <si>
    <t>Clarke</t>
  </si>
  <si>
    <t>Christian</t>
  </si>
  <si>
    <t>Bergara</t>
  </si>
  <si>
    <t>Leger</t>
  </si>
  <si>
    <t>Clemmie</t>
  </si>
  <si>
    <t>Knight</t>
  </si>
  <si>
    <t>Conrad</t>
  </si>
  <si>
    <t>Steyn</t>
  </si>
  <si>
    <t>Durman</t>
  </si>
  <si>
    <t>Smith</t>
  </si>
  <si>
    <t>Denis</t>
  </si>
  <si>
    <t>Smirnov</t>
  </si>
  <si>
    <t>Dimitra</t>
  </si>
  <si>
    <t>Hiestermann</t>
  </si>
  <si>
    <t>Dimitri</t>
  </si>
  <si>
    <t>Hatzichristos</t>
  </si>
  <si>
    <t>Dominic</t>
  </si>
  <si>
    <t>Ehinlanwo</t>
  </si>
  <si>
    <t>Dominik</t>
  </si>
  <si>
    <t>Schmitz</t>
  </si>
  <si>
    <t>Eadaoin</t>
  </si>
  <si>
    <t>Edward</t>
  </si>
  <si>
    <t>Cator</t>
  </si>
  <si>
    <t>Eleanor</t>
  </si>
  <si>
    <t>Doody</t>
  </si>
  <si>
    <t>Blount</t>
  </si>
  <si>
    <t>Swan</t>
  </si>
  <si>
    <t>Erika</t>
  </si>
  <si>
    <t>Fatemah</t>
  </si>
  <si>
    <t>AlGhanem</t>
  </si>
  <si>
    <t>Florence</t>
  </si>
  <si>
    <t>Smart</t>
  </si>
  <si>
    <t>Franklin</t>
  </si>
  <si>
    <t>Li</t>
  </si>
  <si>
    <t>Skarbek</t>
  </si>
  <si>
    <t>Froukje</t>
  </si>
  <si>
    <t>Trommel</t>
  </si>
  <si>
    <t>Gaia</t>
  </si>
  <si>
    <t>Gambacciani</t>
  </si>
  <si>
    <t>Preece</t>
  </si>
  <si>
    <t>Baxter</t>
  </si>
  <si>
    <t>Gustavo</t>
  </si>
  <si>
    <t>Graff</t>
  </si>
  <si>
    <t>Hans</t>
  </si>
  <si>
    <t>Paulsson</t>
  </si>
  <si>
    <t>Harriet</t>
  </si>
  <si>
    <t>Atherton</t>
  </si>
  <si>
    <t>Harry</t>
  </si>
  <si>
    <t>Pacitti</t>
  </si>
  <si>
    <t>Smallman</t>
  </si>
  <si>
    <t>Helen</t>
  </si>
  <si>
    <t>Fagan</t>
  </si>
  <si>
    <t>O'Sullivan</t>
  </si>
  <si>
    <t>Hollie</t>
  </si>
  <si>
    <t>Strawson</t>
  </si>
  <si>
    <t>Hugh</t>
  </si>
  <si>
    <t>Reid</t>
  </si>
  <si>
    <t>Ibrahim</t>
  </si>
  <si>
    <t>Bendeq</t>
  </si>
  <si>
    <t>Jack</t>
  </si>
  <si>
    <t>Olney</t>
  </si>
  <si>
    <t>Stobart</t>
  </si>
  <si>
    <t>James</t>
  </si>
  <si>
    <t>Brewer</t>
  </si>
  <si>
    <t>Deane</t>
  </si>
  <si>
    <t>Nellany</t>
  </si>
  <si>
    <t>Roch</t>
  </si>
  <si>
    <t>Stewart</t>
  </si>
  <si>
    <t>Jane</t>
  </si>
  <si>
    <t>Jason</t>
  </si>
  <si>
    <t>Parrish</t>
  </si>
  <si>
    <t>Jayne</t>
  </si>
  <si>
    <t>Edwards</t>
  </si>
  <si>
    <t>Peterschmitt</t>
  </si>
  <si>
    <t>Jemma</t>
  </si>
  <si>
    <t>Poyner</t>
  </si>
  <si>
    <t>Jen</t>
  </si>
  <si>
    <t>Pudney</t>
  </si>
  <si>
    <t>Jennifer</t>
  </si>
  <si>
    <t>Fairfield</t>
  </si>
  <si>
    <t>Jeongmin</t>
  </si>
  <si>
    <t>Lee</t>
  </si>
  <si>
    <t>Jess</t>
  </si>
  <si>
    <t>Milborne</t>
  </si>
  <si>
    <t>Jessica</t>
  </si>
  <si>
    <t>Hallett</t>
  </si>
  <si>
    <t>Spivey</t>
  </si>
  <si>
    <t>Jez</t>
  </si>
  <si>
    <t>Dunnett</t>
  </si>
  <si>
    <t>Joanna</t>
  </si>
  <si>
    <t>Zada</t>
  </si>
  <si>
    <t>John</t>
  </si>
  <si>
    <t>Smelt</t>
  </si>
  <si>
    <t>Jon</t>
  </si>
  <si>
    <t>Pring</t>
  </si>
  <si>
    <t>Wackrow</t>
  </si>
  <si>
    <t>Jonathan</t>
  </si>
  <si>
    <t>Koos</t>
  </si>
  <si>
    <t>Moseling</t>
  </si>
  <si>
    <t>Wilkes</t>
  </si>
  <si>
    <t>Jonny</t>
  </si>
  <si>
    <t>Rowe</t>
  </si>
  <si>
    <t>Julien</t>
  </si>
  <si>
    <t>Poinsot</t>
  </si>
  <si>
    <t>Karl</t>
  </si>
  <si>
    <t>Boehm</t>
  </si>
  <si>
    <t>Pilling</t>
  </si>
  <si>
    <t>Katherine</t>
  </si>
  <si>
    <t>Godfrey</t>
  </si>
  <si>
    <t>Katie</t>
  </si>
  <si>
    <t>Calvert</t>
  </si>
  <si>
    <t>McCreadie</t>
  </si>
  <si>
    <t>Summerfield</t>
  </si>
  <si>
    <t>Mogull</t>
  </si>
  <si>
    <t>Leontaridis</t>
  </si>
  <si>
    <t>Laura</t>
  </si>
  <si>
    <t>Finch</t>
  </si>
  <si>
    <t>Lauren</t>
  </si>
  <si>
    <t>Weston</t>
  </si>
  <si>
    <t>Laurent</t>
  </si>
  <si>
    <t>Gibb</t>
  </si>
  <si>
    <t>Lawrence</t>
  </si>
  <si>
    <t>Walland</t>
  </si>
  <si>
    <t>Liam</t>
  </si>
  <si>
    <t>Lily</t>
  </si>
  <si>
    <t>Mannion</t>
  </si>
  <si>
    <t>Lisa</t>
  </si>
  <si>
    <t>Loreena</t>
  </si>
  <si>
    <t>Lorena</t>
  </si>
  <si>
    <t>Faundez</t>
  </si>
  <si>
    <t>Lowri</t>
  </si>
  <si>
    <t>Evans</t>
  </si>
  <si>
    <t>Lucy</t>
  </si>
  <si>
    <t>Iball</t>
  </si>
  <si>
    <t>Luke</t>
  </si>
  <si>
    <t>Belfield</t>
  </si>
  <si>
    <t>Maciej</t>
  </si>
  <si>
    <t>Sedlak</t>
  </si>
  <si>
    <t>Mailys</t>
  </si>
  <si>
    <t>Marc</t>
  </si>
  <si>
    <t>Bailey</t>
  </si>
  <si>
    <t>Maria</t>
  </si>
  <si>
    <t>Patrao</t>
  </si>
  <si>
    <t>Mark</t>
  </si>
  <si>
    <t>Benton</t>
  </si>
  <si>
    <t>Jeffers</t>
  </si>
  <si>
    <t>Bruwer</t>
  </si>
  <si>
    <t>Mateo</t>
  </si>
  <si>
    <t>Coquil</t>
  </si>
  <si>
    <t>Pimenta</t>
  </si>
  <si>
    <t>Mathilde</t>
  </si>
  <si>
    <t>Sreeves</t>
  </si>
  <si>
    <t>Matt</t>
  </si>
  <si>
    <t>Kosinski</t>
  </si>
  <si>
    <t>Matthew</t>
  </si>
  <si>
    <t>Lamb</t>
  </si>
  <si>
    <t>Moores</t>
  </si>
  <si>
    <t>Shackleton</t>
  </si>
  <si>
    <t>Steggles</t>
  </si>
  <si>
    <t>Mattia</t>
  </si>
  <si>
    <t>Gobbo</t>
  </si>
  <si>
    <t>Mia</t>
  </si>
  <si>
    <t>Michael</t>
  </si>
  <si>
    <t>Garstka</t>
  </si>
  <si>
    <t>Harley</t>
  </si>
  <si>
    <t>Krautzberger</t>
  </si>
  <si>
    <t>Powell</t>
  </si>
  <si>
    <t>Michel</t>
  </si>
  <si>
    <t>Radermecker</t>
  </si>
  <si>
    <t>Miguel</t>
  </si>
  <si>
    <t>Rogers</t>
  </si>
  <si>
    <t>Mollie</t>
  </si>
  <si>
    <t>Molly</t>
  </si>
  <si>
    <t>Boothroyd</t>
  </si>
  <si>
    <t>Nadia</t>
  </si>
  <si>
    <t>Ogilvie</t>
  </si>
  <si>
    <t>Natalie</t>
  </si>
  <si>
    <t>Morgan</t>
  </si>
  <si>
    <t>Nicholas</t>
  </si>
  <si>
    <t>Konstantinides</t>
  </si>
  <si>
    <t>Nick</t>
  </si>
  <si>
    <t>Berry</t>
  </si>
  <si>
    <t>Nicola</t>
  </si>
  <si>
    <t>Anderson</t>
  </si>
  <si>
    <t>Aspinall</t>
  </si>
  <si>
    <t>Oliver</t>
  </si>
  <si>
    <t>Bourchier</t>
  </si>
  <si>
    <t>Springate</t>
  </si>
  <si>
    <t>Pablo</t>
  </si>
  <si>
    <t>Aligia</t>
  </si>
  <si>
    <t>Lapiduz</t>
  </si>
  <si>
    <t>Paul</t>
  </si>
  <si>
    <t>Seddon</t>
  </si>
  <si>
    <t>Willmott</t>
  </si>
  <si>
    <t>Rutherfoord</t>
  </si>
  <si>
    <t>Peter</t>
  </si>
  <si>
    <t>Moore</t>
  </si>
  <si>
    <t>Smolen</t>
  </si>
  <si>
    <t>Lloyd</t>
  </si>
  <si>
    <t>Pierre</t>
  </si>
  <si>
    <t>Guilpain</t>
  </si>
  <si>
    <t>Piers</t>
  </si>
  <si>
    <t>Mulroney</t>
  </si>
  <si>
    <t>Pim</t>
  </si>
  <si>
    <t>Kalisvaart</t>
  </si>
  <si>
    <t>Rachel</t>
  </si>
  <si>
    <t>Hardy</t>
  </si>
  <si>
    <t>Reddy</t>
  </si>
  <si>
    <t>Rebecca</t>
  </si>
  <si>
    <t>Rhys</t>
  </si>
  <si>
    <t>Ric</t>
  </si>
  <si>
    <t>Motti</t>
  </si>
  <si>
    <t>Richard</t>
  </si>
  <si>
    <t>Harper</t>
  </si>
  <si>
    <t>Huntrods</t>
  </si>
  <si>
    <t>Rishta</t>
  </si>
  <si>
    <t>Bhagawan</t>
  </si>
  <si>
    <t>Rob</t>
  </si>
  <si>
    <t>Argles</t>
  </si>
  <si>
    <t>Duncan</t>
  </si>
  <si>
    <t>Rosie</t>
  </si>
  <si>
    <t>Marston</t>
  </si>
  <si>
    <t>Samuel</t>
  </si>
  <si>
    <t>Hayes</t>
  </si>
  <si>
    <t>Rocchiccioli</t>
  </si>
  <si>
    <t>Sarah</t>
  </si>
  <si>
    <t>la-Hausse</t>
  </si>
  <si>
    <t>Pearce</t>
  </si>
  <si>
    <t>Dyke</t>
  </si>
  <si>
    <t>Saskia</t>
  </si>
  <si>
    <t>Ricks</t>
  </si>
  <si>
    <t>Sean</t>
  </si>
  <si>
    <t>Sergio</t>
  </si>
  <si>
    <t>Tarazona</t>
  </si>
  <si>
    <t>Sheila</t>
  </si>
  <si>
    <t>O’Brien</t>
  </si>
  <si>
    <t>Kirk</t>
  </si>
  <si>
    <t>Juroszek</t>
  </si>
  <si>
    <t>Robinson</t>
  </si>
  <si>
    <t>Thomas</t>
  </si>
  <si>
    <t>Coxon</t>
  </si>
  <si>
    <t>Tim</t>
  </si>
  <si>
    <t>Dearden</t>
  </si>
  <si>
    <t>How</t>
  </si>
  <si>
    <t>Tobias</t>
  </si>
  <si>
    <t>Suckow</t>
  </si>
  <si>
    <t>Toby</t>
  </si>
  <si>
    <t>Head</t>
  </si>
  <si>
    <t>Tomas</t>
  </si>
  <si>
    <t>Cutts</t>
  </si>
  <si>
    <t>Vanessa</t>
  </si>
  <si>
    <t>Victoria</t>
  </si>
  <si>
    <t>Carter</t>
  </si>
  <si>
    <t>Gomez</t>
  </si>
  <si>
    <t>Vince</t>
  </si>
  <si>
    <t>Viola</t>
  </si>
  <si>
    <t>Traem</t>
  </si>
  <si>
    <t>William</t>
  </si>
  <si>
    <t>Barker</t>
  </si>
  <si>
    <t>Manns</t>
  </si>
  <si>
    <t>Velez Perez</t>
  </si>
  <si>
    <t>Bartley McCaffrey</t>
  </si>
  <si>
    <t>De Oliveira Canedo</t>
  </si>
  <si>
    <t>van Wezel</t>
  </si>
  <si>
    <t>Fernández del Campo Calles</t>
  </si>
  <si>
    <t>Dowle</t>
  </si>
  <si>
    <t>Angel Guillamon Gil</t>
  </si>
  <si>
    <t>Will</t>
  </si>
  <si>
    <t xml:space="preserve">Theo </t>
  </si>
  <si>
    <t xml:space="preserve">Tim </t>
  </si>
  <si>
    <t xml:space="preserve">Tom </t>
  </si>
  <si>
    <t xml:space="preserve">Hannah </t>
  </si>
  <si>
    <t xml:space="preserve">Helen </t>
  </si>
  <si>
    <t xml:space="preserve">James </t>
  </si>
  <si>
    <t xml:space="preserve">Jessie </t>
  </si>
  <si>
    <t xml:space="preserve">Joanna </t>
  </si>
  <si>
    <t xml:space="preserve">Jon </t>
  </si>
  <si>
    <t xml:space="preserve">Jonathan </t>
  </si>
  <si>
    <t xml:space="preserve">Furuya </t>
  </si>
  <si>
    <t xml:space="preserve">Jose Julian </t>
  </si>
  <si>
    <t>Lopez Henao</t>
  </si>
  <si>
    <t>Valdez</t>
  </si>
  <si>
    <t xml:space="preserve">Kate </t>
  </si>
  <si>
    <t xml:space="preserve">Kerstin </t>
  </si>
  <si>
    <t xml:space="preserve">Kostas </t>
  </si>
  <si>
    <t xml:space="preserve">Katie </t>
  </si>
  <si>
    <t xml:space="preserve">Leah </t>
  </si>
  <si>
    <t xml:space="preserve">Martin </t>
  </si>
  <si>
    <t xml:space="preserve">Mateus </t>
  </si>
  <si>
    <t>Philips</t>
  </si>
  <si>
    <t xml:space="preserve">Phil </t>
  </si>
  <si>
    <t>Roker</t>
  </si>
  <si>
    <t xml:space="preserve">Richard </t>
  </si>
  <si>
    <t>Bridger</t>
  </si>
  <si>
    <t>Osborne</t>
  </si>
  <si>
    <t>Walter</t>
  </si>
  <si>
    <t>Rothon</t>
  </si>
  <si>
    <t xml:space="preserve">Sarah </t>
  </si>
  <si>
    <t xml:space="preserve">Sasha </t>
  </si>
  <si>
    <t xml:space="preserve">Shane </t>
  </si>
  <si>
    <t>McCauley</t>
  </si>
  <si>
    <t xml:space="preserve">Sophie </t>
  </si>
  <si>
    <t>Hope</t>
  </si>
  <si>
    <t>Carpenter</t>
  </si>
  <si>
    <t>Martin Carera</t>
  </si>
  <si>
    <t xml:space="preserve">Milla </t>
  </si>
  <si>
    <t xml:space="preserve">Paula </t>
  </si>
  <si>
    <t>Kang</t>
  </si>
  <si>
    <t>O'Neill</t>
  </si>
  <si>
    <t>Nina</t>
  </si>
  <si>
    <t>200m pace slower than 400m 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</si>
</sst>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m&quot;"/>
    <numFmt numFmtId="165" formatCode="d\-mmm\-yyyy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 tint="0.499984740745262"/>
      <name val="Calibri"/>
      <family val="2"/>
    </font>
    <font>
      <sz val="10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35">
    <xf numFmtId="0" fontId="0" fillId="0" borderId="0" xfId="0"/>
    <xf numFmtId="0" fontId="19" fillId="0" borderId="0" xfId="0" applyFont="1"/>
    <xf numFmtId="164" fontId="20" fillId="33" borderId="10" xfId="0" applyNumberFormat="1" applyFont="1" applyFill="1" applyBorder="1" applyAlignment="1">
      <alignment horizontal="center" vertical="center"/>
    </xf>
    <xf numFmtId="164" fontId="20" fillId="33" borderId="11" xfId="0" applyNumberFormat="1" applyFont="1" applyFill="1" applyBorder="1" applyAlignment="1">
      <alignment horizontal="center" vertical="center"/>
    </xf>
    <xf numFmtId="164" fontId="20" fillId="33" borderId="29" xfId="0" applyNumberFormat="1" applyFont="1" applyFill="1" applyBorder="1" applyAlignment="1">
      <alignment horizontal="center" vertical="center"/>
    </xf>
    <xf numFmtId="45" fontId="0" fillId="0" borderId="0" xfId="0" applyNumberFormat="1"/>
    <xf numFmtId="0" fontId="19" fillId="0" borderId="30" xfId="0" applyFont="1" applyBorder="1"/>
    <xf numFmtId="0" fontId="19" fillId="34" borderId="14" xfId="0" applyFont="1" applyFill="1" applyBorder="1" applyAlignment="1">
      <alignment horizontal="center" vertical="center"/>
    </xf>
    <xf numFmtId="0" fontId="19" fillId="34" borderId="15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1" xfId="0" applyFont="1" applyBorder="1"/>
    <xf numFmtId="0" fontId="19" fillId="34" borderId="12" xfId="0" applyFont="1" applyFill="1" applyBorder="1" applyAlignment="1">
      <alignment horizontal="center" vertical="center"/>
    </xf>
    <xf numFmtId="45" fontId="19" fillId="0" borderId="0" xfId="0" applyNumberFormat="1" applyFont="1"/>
    <xf numFmtId="0" fontId="19" fillId="0" borderId="32" xfId="0" applyFont="1" applyBorder="1"/>
    <xf numFmtId="0" fontId="19" fillId="34" borderId="18" xfId="0" applyFont="1" applyFill="1" applyBorder="1" applyAlignment="1">
      <alignment horizontal="center" vertical="center"/>
    </xf>
    <xf numFmtId="0" fontId="22" fillId="0" borderId="28" xfId="0" applyFont="1" applyBorder="1"/>
    <xf numFmtId="4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5" fontId="18" fillId="34" borderId="13" xfId="0" applyNumberFormat="1" applyFont="1" applyFill="1" applyBorder="1" applyAlignment="1">
      <alignment horizontal="center" vertical="center"/>
    </xf>
    <xf numFmtId="45" fontId="18" fillId="34" borderId="17" xfId="0" applyNumberFormat="1" applyFont="1" applyFill="1" applyBorder="1" applyAlignment="1">
      <alignment horizontal="center" vertical="center"/>
    </xf>
    <xf numFmtId="45" fontId="18" fillId="34" borderId="19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47" fontId="18" fillId="33" borderId="0" xfId="0" applyNumberFormat="1" applyFont="1" applyFill="1" applyAlignment="1">
      <alignment horizontal="center" vertical="center"/>
    </xf>
    <xf numFmtId="45" fontId="19" fillId="0" borderId="24" xfId="0" applyNumberFormat="1" applyFont="1" applyBorder="1" applyAlignment="1">
      <alignment horizontal="center" vertical="center"/>
    </xf>
    <xf numFmtId="45" fontId="19" fillId="0" borderId="35" xfId="0" applyNumberFormat="1" applyFont="1" applyBorder="1" applyAlignment="1">
      <alignment horizontal="center" vertical="center"/>
    </xf>
    <xf numFmtId="45" fontId="19" fillId="0" borderId="36" xfId="0" applyNumberFormat="1" applyFont="1" applyBorder="1" applyAlignment="1">
      <alignment horizontal="center" vertical="center"/>
    </xf>
    <xf numFmtId="0" fontId="19" fillId="0" borderId="35" xfId="0" applyFont="1" applyBorder="1"/>
    <xf numFmtId="0" fontId="19" fillId="0" borderId="36" xfId="0" applyFont="1" applyBorder="1"/>
    <xf numFmtId="0" fontId="28" fillId="35" borderId="31" xfId="0" applyFont="1" applyFill="1" applyBorder="1" applyAlignment="1">
      <alignment horizontal="center" vertical="center"/>
    </xf>
    <xf numFmtId="0" fontId="28" fillId="0" borderId="27" xfId="0" applyFont="1" applyBorder="1"/>
    <xf numFmtId="45" fontId="18" fillId="33" borderId="0" xfId="0" applyNumberFormat="1" applyFont="1" applyFill="1" applyAlignment="1">
      <alignment horizontal="center" vertical="center"/>
    </xf>
    <xf numFmtId="45" fontId="18" fillId="34" borderId="20" xfId="0" applyNumberFormat="1" applyFont="1" applyFill="1" applyBorder="1" applyAlignment="1">
      <alignment horizontal="center" vertical="center"/>
    </xf>
    <xf numFmtId="45" fontId="19" fillId="0" borderId="37" xfId="0" applyNumberFormat="1" applyFont="1" applyBorder="1" applyAlignment="1">
      <alignment horizontal="center" vertical="center"/>
    </xf>
    <xf numFmtId="0" fontId="28" fillId="35" borderId="32" xfId="0" applyFont="1" applyFill="1" applyBorder="1" applyAlignment="1">
      <alignment horizontal="center" vertical="center"/>
    </xf>
    <xf numFmtId="47" fontId="18" fillId="33" borderId="28" xfId="0" applyNumberFormat="1" applyFont="1" applyFill="1" applyBorder="1" applyAlignment="1">
      <alignment horizontal="center" vertical="center"/>
    </xf>
    <xf numFmtId="0" fontId="28" fillId="0" borderId="35" xfId="0" applyFont="1" applyBorder="1"/>
    <xf numFmtId="0" fontId="26" fillId="0" borderId="36" xfId="0" applyFont="1" applyBorder="1"/>
    <xf numFmtId="0" fontId="29" fillId="0" borderId="35" xfId="0" applyFont="1" applyBorder="1"/>
    <xf numFmtId="164" fontId="18" fillId="0" borderId="10" xfId="0" applyNumberFormat="1" applyFont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vertical="center"/>
    </xf>
    <xf numFmtId="0" fontId="26" fillId="0" borderId="0" xfId="0" applyFont="1"/>
    <xf numFmtId="0" fontId="19" fillId="0" borderId="28" xfId="0" applyFont="1" applyBorder="1"/>
    <xf numFmtId="45" fontId="22" fillId="33" borderId="0" xfId="0" applyNumberFormat="1" applyFont="1" applyFill="1" applyAlignment="1">
      <alignment vertical="center"/>
    </xf>
    <xf numFmtId="45" fontId="22" fillId="33" borderId="28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45" fontId="19" fillId="0" borderId="0" xfId="0" applyNumberFormat="1" applyFont="1" applyAlignment="1">
      <alignment horizontal="center" vertical="center"/>
    </xf>
    <xf numFmtId="0" fontId="28" fillId="0" borderId="0" xfId="0" applyFont="1"/>
    <xf numFmtId="164" fontId="18" fillId="36" borderId="10" xfId="0" applyNumberFormat="1" applyFont="1" applyFill="1" applyBorder="1" applyAlignment="1">
      <alignment horizontal="center" vertical="center"/>
    </xf>
    <xf numFmtId="164" fontId="18" fillId="36" borderId="29" xfId="0" applyNumberFormat="1" applyFont="1" applyFill="1" applyBorder="1" applyAlignment="1">
      <alignment horizontal="center" vertical="center"/>
    </xf>
    <xf numFmtId="0" fontId="22" fillId="0" borderId="36" xfId="0" applyFont="1" applyBorder="1"/>
    <xf numFmtId="164" fontId="18" fillId="0" borderId="35" xfId="0" applyNumberFormat="1" applyFont="1" applyBorder="1" applyAlignment="1">
      <alignment horizontal="center" vertical="center"/>
    </xf>
    <xf numFmtId="164" fontId="18" fillId="0" borderId="36" xfId="0" applyNumberFormat="1" applyFont="1" applyBorder="1" applyAlignment="1">
      <alignment horizontal="center" vertical="center"/>
    </xf>
    <xf numFmtId="45" fontId="19" fillId="0" borderId="28" xfId="0" applyNumberFormat="1" applyFont="1" applyBorder="1" applyAlignment="1">
      <alignment horizontal="center" vertical="center"/>
    </xf>
    <xf numFmtId="0" fontId="29" fillId="0" borderId="0" xfId="0" applyFont="1"/>
    <xf numFmtId="0" fontId="16" fillId="0" borderId="35" xfId="0" applyFont="1" applyBorder="1"/>
    <xf numFmtId="0" fontId="29" fillId="0" borderId="28" xfId="0" applyFont="1" applyBorder="1"/>
    <xf numFmtId="45" fontId="19" fillId="0" borderId="35" xfId="0" applyNumberFormat="1" applyFont="1" applyBorder="1"/>
    <xf numFmtId="45" fontId="19" fillId="0" borderId="36" xfId="0" applyNumberFormat="1" applyFont="1" applyBorder="1"/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164" fontId="18" fillId="0" borderId="38" xfId="0" applyNumberFormat="1" applyFont="1" applyBorder="1" applyAlignment="1">
      <alignment horizontal="center" vertical="center"/>
    </xf>
    <xf numFmtId="164" fontId="18" fillId="0" borderId="40" xfId="0" applyNumberFormat="1" applyFont="1" applyBorder="1" applyAlignment="1">
      <alignment horizontal="center" vertical="center"/>
    </xf>
    <xf numFmtId="164" fontId="18" fillId="0" borderId="34" xfId="0" applyNumberFormat="1" applyFont="1" applyBorder="1" applyAlignment="1">
      <alignment horizontal="center" vertical="center"/>
    </xf>
    <xf numFmtId="45" fontId="19" fillId="0" borderId="0" xfId="0" quotePrefix="1" applyNumberFormat="1" applyFont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 wrapText="1"/>
    </xf>
    <xf numFmtId="45" fontId="19" fillId="36" borderId="0" xfId="0" applyNumberFormat="1" applyFont="1" applyFill="1" applyAlignment="1">
      <alignment horizontal="center" vertical="center"/>
    </xf>
    <xf numFmtId="21" fontId="31" fillId="0" borderId="0" xfId="0" applyNumberFormat="1" applyFont="1"/>
    <xf numFmtId="21" fontId="19" fillId="0" borderId="0" xfId="0" applyNumberFormat="1" applyFont="1"/>
    <xf numFmtId="45" fontId="19" fillId="0" borderId="22" xfId="0" applyNumberFormat="1" applyFont="1" applyBorder="1" applyAlignment="1">
      <alignment horizontal="center" vertical="center"/>
    </xf>
    <xf numFmtId="45" fontId="19" fillId="0" borderId="27" xfId="0" applyNumberFormat="1" applyFont="1" applyBorder="1" applyAlignment="1">
      <alignment horizontal="center" vertical="center"/>
    </xf>
    <xf numFmtId="45" fontId="19" fillId="36" borderId="41" xfId="0" applyNumberFormat="1" applyFont="1" applyFill="1" applyBorder="1" applyAlignment="1">
      <alignment horizontal="center" vertical="center"/>
    </xf>
    <xf numFmtId="0" fontId="19" fillId="0" borderId="23" xfId="0" applyFont="1" applyBorder="1"/>
    <xf numFmtId="0" fontId="22" fillId="0" borderId="0" xfId="0" applyFont="1"/>
    <xf numFmtId="164" fontId="18" fillId="0" borderId="0" xfId="0" applyNumberFormat="1" applyFont="1" applyAlignment="1">
      <alignment horizontal="center" vertical="center"/>
    </xf>
    <xf numFmtId="45" fontId="19" fillId="0" borderId="23" xfId="0" applyNumberFormat="1" applyFont="1" applyBorder="1" applyAlignment="1">
      <alignment horizontal="center" vertical="center"/>
    </xf>
    <xf numFmtId="0" fontId="19" fillId="0" borderId="22" xfId="0" applyFont="1" applyBorder="1"/>
    <xf numFmtId="0" fontId="19" fillId="0" borderId="27" xfId="0" applyFont="1" applyBorder="1"/>
    <xf numFmtId="0" fontId="28" fillId="0" borderId="28" xfId="0" applyFont="1" applyBorder="1"/>
    <xf numFmtId="0" fontId="16" fillId="0" borderId="0" xfId="0" applyFont="1"/>
    <xf numFmtId="0" fontId="33" fillId="0" borderId="35" xfId="0" applyFont="1" applyBorder="1"/>
    <xf numFmtId="0" fontId="33" fillId="0" borderId="0" xfId="0" applyFont="1"/>
    <xf numFmtId="0" fontId="34" fillId="0" borderId="36" xfId="0" applyFont="1" applyBorder="1"/>
    <xf numFmtId="0" fontId="33" fillId="35" borderId="31" xfId="0" applyFont="1" applyFill="1" applyBorder="1" applyAlignment="1">
      <alignment horizontal="center" vertical="center"/>
    </xf>
    <xf numFmtId="45" fontId="35" fillId="33" borderId="0" xfId="0" applyNumberFormat="1" applyFont="1" applyFill="1" applyAlignment="1">
      <alignment vertical="center"/>
    </xf>
    <xf numFmtId="47" fontId="34" fillId="33" borderId="0" xfId="0" applyNumberFormat="1" applyFont="1" applyFill="1" applyAlignment="1">
      <alignment horizontal="center" vertical="center"/>
    </xf>
    <xf numFmtId="45" fontId="34" fillId="36" borderId="41" xfId="0" applyNumberFormat="1" applyFont="1" applyFill="1" applyBorder="1" applyAlignment="1">
      <alignment horizontal="center" vertical="center"/>
    </xf>
    <xf numFmtId="45" fontId="34" fillId="36" borderId="0" xfId="0" applyNumberFormat="1" applyFont="1" applyFill="1" applyAlignment="1">
      <alignment horizontal="center" vertical="center"/>
    </xf>
    <xf numFmtId="45" fontId="34" fillId="0" borderId="35" xfId="0" applyNumberFormat="1" applyFont="1" applyBorder="1" applyAlignment="1">
      <alignment horizontal="center" vertical="center"/>
    </xf>
    <xf numFmtId="45" fontId="34" fillId="0" borderId="36" xfId="0" applyNumberFormat="1" applyFont="1" applyBorder="1" applyAlignment="1">
      <alignment horizontal="center" vertical="center"/>
    </xf>
    <xf numFmtId="45" fontId="34" fillId="0" borderId="0" xfId="0" applyNumberFormat="1" applyFont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27" fillId="35" borderId="32" xfId="0" applyFont="1" applyFill="1" applyBorder="1" applyAlignment="1">
      <alignment horizontal="center" vertical="center" wrapText="1"/>
    </xf>
    <xf numFmtId="0" fontId="18" fillId="0" borderId="36" xfId="0" applyFont="1" applyBorder="1"/>
    <xf numFmtId="0" fontId="29" fillId="35" borderId="31" xfId="0" applyFont="1" applyFill="1" applyBorder="1" applyAlignment="1">
      <alignment horizontal="center" vertical="center"/>
    </xf>
    <xf numFmtId="45" fontId="20" fillId="33" borderId="0" xfId="0" applyNumberFormat="1" applyFont="1" applyFill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165" fontId="19" fillId="37" borderId="33" xfId="0" applyNumberFormat="1" applyFont="1" applyFill="1" applyBorder="1" applyAlignment="1">
      <alignment horizontal="center" vertical="center" wrapText="1"/>
    </xf>
    <xf numFmtId="165" fontId="19" fillId="37" borderId="34" xfId="0" applyNumberFormat="1" applyFont="1" applyFill="1" applyBorder="1" applyAlignment="1">
      <alignment horizontal="center" vertical="center" wrapText="1"/>
    </xf>
    <xf numFmtId="165" fontId="19" fillId="0" borderId="33" xfId="0" applyNumberFormat="1" applyFont="1" applyBorder="1" applyAlignment="1">
      <alignment horizontal="center" vertical="center" wrapText="1"/>
    </xf>
    <xf numFmtId="165" fontId="19" fillId="0" borderId="34" xfId="0" applyNumberFormat="1" applyFont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7" fillId="35" borderId="30" xfId="0" applyFont="1" applyFill="1" applyBorder="1" applyAlignment="1">
      <alignment horizontal="center" vertical="center" wrapText="1"/>
    </xf>
    <xf numFmtId="0" fontId="27" fillId="35" borderId="32" xfId="0" applyFont="1" applyFill="1" applyBorder="1" applyAlignment="1">
      <alignment horizontal="center" vertical="center" wrapText="1"/>
    </xf>
    <xf numFmtId="0" fontId="18" fillId="33" borderId="25" xfId="0" applyFont="1" applyFill="1" applyBorder="1" applyAlignment="1">
      <alignment horizontal="center" vertical="center" wrapText="1"/>
    </xf>
    <xf numFmtId="0" fontId="18" fillId="33" borderId="26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165" fontId="19" fillId="36" borderId="22" xfId="0" applyNumberFormat="1" applyFont="1" applyFill="1" applyBorder="1" applyAlignment="1">
      <alignment horizontal="center" vertical="center" wrapText="1"/>
    </xf>
    <xf numFmtId="165" fontId="19" fillId="36" borderId="24" xfId="0" applyNumberFormat="1" applyFont="1" applyFill="1" applyBorder="1" applyAlignment="1">
      <alignment horizontal="center" vertical="center" wrapText="1"/>
    </xf>
    <xf numFmtId="0" fontId="18" fillId="36" borderId="25" xfId="0" applyFont="1" applyFill="1" applyBorder="1" applyAlignment="1">
      <alignment horizontal="center" vertical="center"/>
    </xf>
    <xf numFmtId="0" fontId="18" fillId="36" borderId="21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165" fontId="19" fillId="0" borderId="23" xfId="0" applyNumberFormat="1" applyFont="1" applyBorder="1" applyAlignment="1">
      <alignment horizontal="center" vertical="center" wrapText="1"/>
    </xf>
    <xf numFmtId="165" fontId="19" fillId="0" borderId="24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165" fontId="19" fillId="0" borderId="22" xfId="0" applyNumberFormat="1" applyFont="1" applyBorder="1" applyAlignment="1">
      <alignment horizontal="center" vertical="center" wrapText="1"/>
    </xf>
    <xf numFmtId="165" fontId="19" fillId="37" borderId="22" xfId="0" applyNumberFormat="1" applyFont="1" applyFill="1" applyBorder="1" applyAlignment="1">
      <alignment horizontal="center" vertical="center" wrapText="1"/>
    </xf>
    <xf numFmtId="165" fontId="19" fillId="37" borderId="24" xfId="0" applyNumberFormat="1" applyFont="1" applyFill="1" applyBorder="1" applyAlignment="1">
      <alignment horizontal="center" vertical="center" wrapText="1"/>
    </xf>
    <xf numFmtId="45" fontId="18" fillId="0" borderId="35" xfId="0" applyNumberFormat="1" applyFont="1" applyBorder="1" applyAlignment="1">
      <alignment horizontal="center" vertical="center"/>
    </xf>
    <xf numFmtId="45" fontId="18" fillId="0" borderId="36" xfId="0" applyNumberFormat="1" applyFont="1" applyBorder="1" applyAlignment="1">
      <alignment horizontal="center" vertical="center"/>
    </xf>
    <xf numFmtId="45" fontId="19" fillId="36" borderId="42" xfId="0" applyNumberFormat="1" applyFont="1" applyFill="1" applyBorder="1" applyAlignment="1">
      <alignment horizontal="center" vertical="center"/>
    </xf>
    <xf numFmtId="45" fontId="19" fillId="0" borderId="0" xfId="0" applyNumberFormat="1" applyFont="1" applyBorder="1" applyAlignment="1">
      <alignment horizontal="center" vertical="center"/>
    </xf>
    <xf numFmtId="45" fontId="34" fillId="0" borderId="0" xfId="0" applyNumberFormat="1" applyFont="1" applyBorder="1" applyAlignment="1">
      <alignment horizontal="center" vertical="center"/>
    </xf>
    <xf numFmtId="0" fontId="28" fillId="0" borderId="0" xfId="0" applyFont="1" applyBorder="1"/>
    <xf numFmtId="0" fontId="29" fillId="0" borderId="0" xfId="0" applyFont="1" applyBorder="1"/>
    <xf numFmtId="0" fontId="22" fillId="0" borderId="0" xfId="0" applyFont="1" applyBorder="1"/>
    <xf numFmtId="0" fontId="19" fillId="0" borderId="0" xfId="0" applyFont="1" applyBorder="1"/>
    <xf numFmtId="164" fontId="18" fillId="0" borderId="0" xfId="0" applyNumberFormat="1" applyFont="1" applyBorder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Medium7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716041</xdr:colOff>
      <xdr:row>3</xdr:row>
      <xdr:rowOff>2143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0CE94A-B5AD-42F1-944C-EB33069A5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5666" cy="52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</xdr:col>
      <xdr:colOff>77866</xdr:colOff>
      <xdr:row>2</xdr:row>
      <xdr:rowOff>116443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DBFC4D-36CC-413B-BCDB-B3EA6A2B3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411366" cy="487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773191</xdr:colOff>
      <xdr:row>3</xdr:row>
      <xdr:rowOff>30718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31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1560195</xdr:colOff>
      <xdr:row>3</xdr:row>
      <xdr:rowOff>17467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31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1560195</xdr:colOff>
      <xdr:row>3</xdr:row>
      <xdr:rowOff>26432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484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1560195</xdr:colOff>
      <xdr:row>3</xdr:row>
      <xdr:rowOff>18812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484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1560195</xdr:colOff>
      <xdr:row>3</xdr:row>
      <xdr:rowOff>18812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33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1560195</xdr:colOff>
      <xdr:row>3</xdr:row>
      <xdr:rowOff>18812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33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1560195</xdr:colOff>
      <xdr:row>3</xdr:row>
      <xdr:rowOff>18812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33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1560195</xdr:colOff>
      <xdr:row>3</xdr:row>
      <xdr:rowOff>18812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33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1560195</xdr:colOff>
      <xdr:row>3</xdr:row>
      <xdr:rowOff>18812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33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1560195</xdr:colOff>
      <xdr:row>3</xdr:row>
      <xdr:rowOff>18812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33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1560195</xdr:colOff>
      <xdr:row>3</xdr:row>
      <xdr:rowOff>18812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33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1560195</xdr:colOff>
      <xdr:row>3</xdr:row>
      <xdr:rowOff>18812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C785604-B795-4465-80CA-1C176C6C2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1522095" cy="5484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8FE0-6D99-4465-97FE-172320933A9A}">
  <sheetPr filterMode="1"/>
  <dimension ref="A1:BE350"/>
  <sheetViews>
    <sheetView workbookViewId="0">
      <pane ySplit="5" topLeftCell="A7" activePane="bottomLeft" state="frozen"/>
      <selection pane="bottomLeft" activeCell="D41" sqref="D41:J41"/>
    </sheetView>
  </sheetViews>
  <sheetFormatPr defaultColWidth="8.7109375" defaultRowHeight="12.75" x14ac:dyDescent="0.2"/>
  <cols>
    <col min="1" max="1" width="11" style="1" customWidth="1"/>
    <col min="2" max="2" width="17.85546875" style="1" customWidth="1"/>
    <col min="3" max="3" width="9.5703125" style="1" customWidth="1"/>
    <col min="4" max="4" width="8.7109375" style="1"/>
    <col min="5" max="5" width="9.85546875" style="45" customWidth="1"/>
    <col min="6" max="8" width="7.7109375" style="1" customWidth="1"/>
    <col min="9" max="48" width="8.7109375" style="1"/>
    <col min="49" max="50" width="7.28515625" style="10" customWidth="1"/>
    <col min="51" max="51" width="8.7109375" style="1"/>
    <col min="52" max="52" width="28.5703125" style="1" bestFit="1" customWidth="1"/>
    <col min="53" max="16384" width="8.7109375" style="1"/>
  </cols>
  <sheetData>
    <row r="1" spans="1:52" s="1" customFormat="1" x14ac:dyDescent="0.2">
      <c r="A1" s="6"/>
      <c r="B1" s="77"/>
      <c r="C1" s="7" t="s">
        <v>74</v>
      </c>
      <c r="D1" s="8">
        <v>1</v>
      </c>
      <c r="E1" s="8">
        <v>2</v>
      </c>
      <c r="F1" s="8">
        <v>3</v>
      </c>
      <c r="G1" s="8">
        <v>4</v>
      </c>
      <c r="H1" s="9">
        <v>5</v>
      </c>
      <c r="AW1" s="10"/>
      <c r="AX1" s="10"/>
    </row>
    <row r="2" spans="1:52" s="1" customFormat="1" ht="13.5" thickBot="1" x14ac:dyDescent="0.25">
      <c r="A2" s="11"/>
      <c r="B2" s="27"/>
      <c r="C2" s="12" t="s">
        <v>75</v>
      </c>
      <c r="D2" s="19">
        <v>2.0833333333333333E-3</v>
      </c>
      <c r="E2" s="19">
        <v>1.4108796296296298E-3</v>
      </c>
      <c r="F2" s="19">
        <v>1.2951388888888889E-3</v>
      </c>
      <c r="G2" s="19">
        <v>1.179398148148148E-3</v>
      </c>
      <c r="H2" s="20">
        <v>1.0636574074074075E-3</v>
      </c>
      <c r="AW2" s="10"/>
      <c r="AX2" s="10"/>
    </row>
    <row r="3" spans="1:52" s="1" customFormat="1" ht="13.5" thickBot="1" x14ac:dyDescent="0.25">
      <c r="A3" s="14"/>
      <c r="B3" s="78"/>
      <c r="C3" s="15" t="s">
        <v>76</v>
      </c>
      <c r="D3" s="21">
        <v>1.4120370370370369E-3</v>
      </c>
      <c r="E3" s="21">
        <v>1.2962962962962963E-3</v>
      </c>
      <c r="F3" s="21">
        <v>1.1805555555555556E-3</v>
      </c>
      <c r="G3" s="21">
        <v>1.0648148148148147E-3</v>
      </c>
      <c r="H3" s="32">
        <v>6.9444444444444447E-4</v>
      </c>
      <c r="I3" s="113" t="s">
        <v>72</v>
      </c>
      <c r="J3" s="114"/>
      <c r="K3" s="98" t="s">
        <v>72</v>
      </c>
      <c r="L3" s="99"/>
      <c r="M3" s="98" t="s">
        <v>72</v>
      </c>
      <c r="N3" s="99"/>
      <c r="O3" s="98" t="s">
        <v>72</v>
      </c>
      <c r="P3" s="99"/>
      <c r="Q3" s="98" t="s">
        <v>72</v>
      </c>
      <c r="R3" s="99"/>
      <c r="S3" s="98" t="s">
        <v>72</v>
      </c>
      <c r="T3" s="99"/>
      <c r="U3" s="98" t="s">
        <v>72</v>
      </c>
      <c r="V3" s="99"/>
      <c r="W3" s="98" t="s">
        <v>72</v>
      </c>
      <c r="X3" s="99"/>
      <c r="Y3" s="98" t="s">
        <v>72</v>
      </c>
      <c r="Z3" s="99"/>
      <c r="AA3" s="98" t="s">
        <v>72</v>
      </c>
      <c r="AB3" s="99"/>
      <c r="AC3" s="98" t="s">
        <v>72</v>
      </c>
      <c r="AD3" s="99"/>
      <c r="AE3" s="98" t="s">
        <v>72</v>
      </c>
      <c r="AF3" s="99"/>
      <c r="AG3" s="98" t="s">
        <v>72</v>
      </c>
      <c r="AH3" s="99"/>
      <c r="AI3" s="98" t="s">
        <v>72</v>
      </c>
      <c r="AJ3" s="99"/>
      <c r="AK3" s="98" t="s">
        <v>72</v>
      </c>
      <c r="AL3" s="99"/>
      <c r="AM3" s="98" t="s">
        <v>72</v>
      </c>
      <c r="AN3" s="99"/>
      <c r="AO3" s="98" t="s">
        <v>72</v>
      </c>
      <c r="AP3" s="99"/>
      <c r="AQ3" s="98" t="s">
        <v>72</v>
      </c>
      <c r="AR3" s="99"/>
      <c r="AS3" s="98" t="s">
        <v>72</v>
      </c>
      <c r="AT3" s="99"/>
      <c r="AU3" s="98" t="s">
        <v>72</v>
      </c>
      <c r="AV3" s="99"/>
      <c r="AW3" s="98" t="s">
        <v>72</v>
      </c>
      <c r="AX3" s="99"/>
    </row>
    <row r="4" spans="1:52" s="22" customFormat="1" ht="28.35" customHeight="1" thickBot="1" x14ac:dyDescent="0.25">
      <c r="A4" s="104" t="s">
        <v>73</v>
      </c>
      <c r="B4" s="105"/>
      <c r="C4" s="105"/>
      <c r="D4" s="106" t="s">
        <v>74</v>
      </c>
      <c r="E4" s="108" t="s">
        <v>73</v>
      </c>
      <c r="F4" s="109"/>
      <c r="G4" s="109"/>
      <c r="H4" s="110"/>
      <c r="I4" s="111" t="s">
        <v>160</v>
      </c>
      <c r="J4" s="112"/>
      <c r="K4" s="102">
        <v>45748</v>
      </c>
      <c r="L4" s="103"/>
      <c r="M4" s="102">
        <v>45671</v>
      </c>
      <c r="N4" s="103"/>
      <c r="O4" s="102">
        <v>45323</v>
      </c>
      <c r="P4" s="103"/>
      <c r="Q4" s="102">
        <v>45200</v>
      </c>
      <c r="R4" s="103"/>
      <c r="S4" s="102">
        <v>45017</v>
      </c>
      <c r="T4" s="103"/>
      <c r="U4" s="102">
        <v>44939</v>
      </c>
      <c r="V4" s="103"/>
      <c r="W4" s="102">
        <v>44847</v>
      </c>
      <c r="X4" s="103"/>
      <c r="Y4" s="102">
        <v>44644</v>
      </c>
      <c r="Z4" s="103"/>
      <c r="AA4" s="102">
        <v>43895</v>
      </c>
      <c r="AB4" s="103"/>
      <c r="AC4" s="102">
        <v>43838</v>
      </c>
      <c r="AD4" s="103"/>
      <c r="AE4" s="102">
        <v>43762</v>
      </c>
      <c r="AF4" s="103"/>
      <c r="AG4" s="102">
        <v>43580</v>
      </c>
      <c r="AH4" s="103"/>
      <c r="AI4" s="102">
        <v>43531</v>
      </c>
      <c r="AJ4" s="103"/>
      <c r="AK4" s="102">
        <v>43475</v>
      </c>
      <c r="AL4" s="103"/>
      <c r="AM4" s="102">
        <v>44856</v>
      </c>
      <c r="AN4" s="103"/>
      <c r="AO4" s="102">
        <v>43125</v>
      </c>
      <c r="AP4" s="103"/>
      <c r="AQ4" s="102">
        <v>42873</v>
      </c>
      <c r="AR4" s="103"/>
      <c r="AS4" s="100">
        <v>42817</v>
      </c>
      <c r="AT4" s="101"/>
      <c r="AU4" s="102">
        <v>42761</v>
      </c>
      <c r="AV4" s="103"/>
      <c r="AW4" s="102">
        <v>42705</v>
      </c>
      <c r="AX4" s="103"/>
      <c r="AZ4" s="66" t="s">
        <v>187</v>
      </c>
    </row>
    <row r="5" spans="1:52" s="1" customFormat="1" ht="15.75" thickBot="1" x14ac:dyDescent="0.3">
      <c r="A5" s="30" t="s">
        <v>77</v>
      </c>
      <c r="B5" s="79"/>
      <c r="C5" s="16" t="s">
        <v>78</v>
      </c>
      <c r="D5" s="107"/>
      <c r="E5" s="2">
        <v>100</v>
      </c>
      <c r="F5" s="3">
        <v>200</v>
      </c>
      <c r="G5" s="3">
        <v>400</v>
      </c>
      <c r="H5" s="4">
        <v>800</v>
      </c>
      <c r="I5" s="48">
        <v>200</v>
      </c>
      <c r="J5" s="49">
        <v>400</v>
      </c>
      <c r="K5" s="61" t="s">
        <v>161</v>
      </c>
      <c r="L5" s="63" t="s">
        <v>162</v>
      </c>
      <c r="M5" s="61" t="s">
        <v>161</v>
      </c>
      <c r="N5" s="63" t="s">
        <v>162</v>
      </c>
      <c r="O5" s="61" t="s">
        <v>161</v>
      </c>
      <c r="P5" s="63" t="s">
        <v>162</v>
      </c>
      <c r="Q5" s="61" t="s">
        <v>161</v>
      </c>
      <c r="R5" s="63" t="s">
        <v>162</v>
      </c>
      <c r="S5" s="61" t="s">
        <v>161</v>
      </c>
      <c r="T5" s="63" t="s">
        <v>162</v>
      </c>
      <c r="U5" s="61" t="s">
        <v>161</v>
      </c>
      <c r="V5" s="63" t="s">
        <v>162</v>
      </c>
      <c r="W5" s="61" t="s">
        <v>161</v>
      </c>
      <c r="X5" s="63" t="s">
        <v>162</v>
      </c>
      <c r="Y5" s="61" t="s">
        <v>161</v>
      </c>
      <c r="Z5" s="63" t="s">
        <v>162</v>
      </c>
      <c r="AA5" s="61" t="s">
        <v>161</v>
      </c>
      <c r="AB5" s="63" t="s">
        <v>162</v>
      </c>
      <c r="AC5" s="61" t="s">
        <v>161</v>
      </c>
      <c r="AD5" s="63" t="s">
        <v>162</v>
      </c>
      <c r="AE5" s="61" t="s">
        <v>161</v>
      </c>
      <c r="AF5" s="63" t="s">
        <v>162</v>
      </c>
      <c r="AG5" s="61" t="s">
        <v>161</v>
      </c>
      <c r="AH5" s="63" t="s">
        <v>162</v>
      </c>
      <c r="AI5" s="61" t="s">
        <v>161</v>
      </c>
      <c r="AJ5" s="63" t="s">
        <v>162</v>
      </c>
      <c r="AK5" s="61" t="s">
        <v>161</v>
      </c>
      <c r="AL5" s="63" t="s">
        <v>162</v>
      </c>
      <c r="AM5" s="61">
        <v>200</v>
      </c>
      <c r="AN5" s="63">
        <v>400</v>
      </c>
      <c r="AO5" s="61" t="s">
        <v>161</v>
      </c>
      <c r="AP5" s="63" t="s">
        <v>162</v>
      </c>
      <c r="AQ5" s="62">
        <v>200</v>
      </c>
      <c r="AR5" s="40">
        <v>400</v>
      </c>
      <c r="AS5" s="39">
        <v>200</v>
      </c>
      <c r="AT5" s="40">
        <v>400</v>
      </c>
      <c r="AU5" s="39">
        <v>200</v>
      </c>
      <c r="AV5" s="40">
        <v>400</v>
      </c>
      <c r="AW5" s="39">
        <v>200</v>
      </c>
      <c r="AX5" s="40">
        <v>400</v>
      </c>
      <c r="AZ5" s="65"/>
    </row>
    <row r="6" spans="1:52" ht="15" hidden="1" x14ac:dyDescent="0.25">
      <c r="A6" s="36" t="s">
        <v>449</v>
      </c>
      <c r="B6" s="47" t="s">
        <v>450</v>
      </c>
      <c r="C6" s="50"/>
      <c r="D6" s="29" t="str">
        <f t="shared" ref="D6:D69" si="0">IF(AND(E6&lt;=$D$2,E6&gt;=$D$3),$D$1,IF(AND(E6&lt;=$E$2,E6&gt;=$E$3),$E$1,IF(AND(E6&lt;=$F$2,E6&gt;=$F$3),$F$1,IF(AND(E6&lt;=$G$2,E6&gt;=$G$3),$G$1,IF(AND(E6&lt;=$H$2,E6&gt;=$H$3),$H$1,"Test")))))</f>
        <v>Test</v>
      </c>
      <c r="E6" s="43" t="str">
        <f>IFERROR(IF(J6="","",(100/((400-200)/((J6*86400)-(I6*86400)))/86400)),"")</f>
        <v/>
      </c>
      <c r="F6" s="23" t="str">
        <f t="shared" ref="F6:F69" si="1">IF(E6="","",$F$5/100*E6)</f>
        <v/>
      </c>
      <c r="G6" s="23" t="str">
        <f t="shared" ref="G6:G69" si="2">IF(E6="","",$G$5/100*E6)</f>
        <v/>
      </c>
      <c r="H6" s="23" t="str">
        <f t="shared" ref="H6:H69" si="3">IF(E6="","",$H$5/100*E6)</f>
        <v/>
      </c>
      <c r="I6" s="72">
        <f>IF(K6&gt;0,K6,IF(M6&gt;0,M6,IF(O6&gt;0,O6,IF(Q6&gt;0,Q6,IF(S6&gt;0,S6,IF(U6&gt;0,U6,IF(W6&gt;0,W6,IF(Y6&gt;0,Y6,IF(AA6&gt;0,AA6,IF(AC6&gt;0,AC6,IF(AE6&gt;0,AE6,IF(AG6&gt;0,AG6,IF(AI6&gt;0,AI6,IF(AK6&gt;0,AK6,IF(AM6&gt;0,AM6,IF(AO6&gt;0,AO6,IF(AQ6&gt;0,AQ6,IF(AS6&gt;0,AS6,IF(AU6&gt;0,AU6,AW6)))))))))))))))))))</f>
        <v>0</v>
      </c>
      <c r="J6" s="72">
        <f>IF(L6&gt;0,L6,IF(N6&gt;0,N6,IF(P6&gt;0,P6,IF(R6&gt;0,R6,IF(T6&gt;0,T6,IF(V6&gt;0,V6,IF(X6&gt;0,X6,IF(Z6&gt;0,Z6,IF(AB6&gt;0,AB6,IF(AD6&gt;0,AD6,IF(AF6&gt;0,AF6,IF(AH6&gt;0,AH6,IF(AJ6&gt;0,AJ6,IF(AL6&gt;0,AL6,IF(AN6&gt;0,AN6,IF(AP6&gt;0,AP6,IF(AR6&gt;0,AR6,IF(AT6&gt;0,AT6,IF(AV6&gt;0,AV6,AX6)))))))))))))))))))</f>
        <v>0</v>
      </c>
      <c r="K6" s="25"/>
      <c r="L6" s="26"/>
      <c r="M6" s="25"/>
      <c r="N6" s="26"/>
      <c r="O6" s="25"/>
      <c r="P6" s="26"/>
      <c r="Q6" s="25"/>
      <c r="R6" s="26"/>
      <c r="S6" s="25"/>
      <c r="T6" s="26"/>
      <c r="U6" s="25"/>
      <c r="V6" s="26"/>
      <c r="W6" s="25"/>
      <c r="X6" s="26"/>
      <c r="Y6" s="46"/>
      <c r="Z6" s="26"/>
      <c r="AA6" s="25"/>
      <c r="AB6" s="26"/>
      <c r="AC6" s="25"/>
      <c r="AD6" s="26"/>
      <c r="AE6" s="25"/>
      <c r="AF6" s="26"/>
      <c r="AG6" s="25"/>
      <c r="AH6" s="26"/>
      <c r="AI6" s="25"/>
      <c r="AJ6" s="26"/>
      <c r="AK6" s="25"/>
      <c r="AL6" s="26"/>
      <c r="AM6" s="46"/>
      <c r="AN6" s="26"/>
      <c r="AO6" s="46"/>
      <c r="AP6" s="26"/>
      <c r="AQ6" s="46"/>
      <c r="AR6" s="26"/>
      <c r="AS6" s="46"/>
      <c r="AT6" s="26"/>
      <c r="AU6" s="51"/>
      <c r="AV6" s="52"/>
      <c r="AW6" s="51"/>
      <c r="AX6" s="52"/>
      <c r="AZ6" s="65" t="str">
        <f>IF(J6="", "",IF(J6&gt;2*I6, "","200m pace slower than 400m pace"))</f>
        <v>200m pace slower than 400m pace</v>
      </c>
    </row>
    <row r="7" spans="1:52" s="1" customFormat="1" ht="15" x14ac:dyDescent="0.25">
      <c r="A7" s="36" t="s">
        <v>350</v>
      </c>
      <c r="B7" s="47" t="s">
        <v>349</v>
      </c>
      <c r="C7" s="50"/>
      <c r="D7" s="29">
        <f t="shared" si="0"/>
        <v>1</v>
      </c>
      <c r="E7" s="43">
        <f>IFERROR(IF(J7="","",(100/((400-200)/((J7*86400)-(I7*86400)))/86400)),"")</f>
        <v>1.5682870370370371E-3</v>
      </c>
      <c r="F7" s="23">
        <f t="shared" si="1"/>
        <v>3.1365740740740742E-3</v>
      </c>
      <c r="G7" s="23">
        <f t="shared" si="2"/>
        <v>6.2731481481481484E-3</v>
      </c>
      <c r="H7" s="23">
        <f t="shared" si="3"/>
        <v>1.2546296296296297E-2</v>
      </c>
      <c r="I7" s="72">
        <f>IF(K7&gt;0,K7,IF(M7&gt;0,M7,IF(O7&gt;0,O7,IF(Q7&gt;0,Q7,IF(S7&gt;0,S7,IF(U7&gt;0,U7,IF(W7&gt;0,W7,IF(Y7&gt;0,Y7,IF(AA7&gt;0,AA7,IF(AC7&gt;0,AC7,IF(AE7&gt;0,AE7,IF(AG7&gt;0,AG7,IF(AI7&gt;0,AI7,IF(AK7&gt;0,AK7,IF(AM7&gt;0,AM7,IF(AO7&gt;0,AO7,IF(AQ7&gt;0,AQ7,IF(AS7&gt;0,AS7,IF(AU7&gt;0,AU7,AW7)))))))))))))))))))</f>
        <v>2.9745370370370373E-3</v>
      </c>
      <c r="J7" s="72">
        <f>IF(L7&gt;0,L7,IF(N7&gt;0,N7,IF(P7&gt;0,P7,IF(R7&gt;0,R7,IF(T7&gt;0,T7,IF(V7&gt;0,V7,IF(X7&gt;0,X7,IF(Z7&gt;0,Z7,IF(AB7&gt;0,AB7,IF(AD7&gt;0,AD7,IF(AF7&gt;0,AF7,IF(AH7&gt;0,AH7,IF(AJ7&gt;0,AJ7,IF(AL7&gt;0,AL7,IF(AN7&gt;0,AN7,IF(AP7&gt;0,AP7,IF(AR7&gt;0,AR7,IF(AT7&gt;0,AT7,IF(AV7&gt;0,AV7,AX7)))))))))))))))))))</f>
        <v>6.1111111111111114E-3</v>
      </c>
      <c r="K7" s="25"/>
      <c r="L7" s="26"/>
      <c r="M7" s="25"/>
      <c r="N7" s="26"/>
      <c r="O7" s="25"/>
      <c r="P7" s="26"/>
      <c r="Q7" s="25"/>
      <c r="R7" s="26"/>
      <c r="S7" s="25">
        <v>2.9745370370370373E-3</v>
      </c>
      <c r="T7" s="26">
        <v>6.1111111111111114E-3</v>
      </c>
      <c r="U7" s="25"/>
      <c r="V7" s="26"/>
      <c r="W7" s="25"/>
      <c r="X7" s="26"/>
      <c r="Y7" s="46"/>
      <c r="Z7" s="26"/>
      <c r="AA7" s="25"/>
      <c r="AB7" s="26"/>
      <c r="AC7" s="25"/>
      <c r="AD7" s="26"/>
      <c r="AE7" s="25"/>
      <c r="AF7" s="26"/>
      <c r="AG7" s="25"/>
      <c r="AH7" s="26"/>
      <c r="AI7" s="25"/>
      <c r="AJ7" s="26"/>
      <c r="AK7" s="25"/>
      <c r="AL7" s="26"/>
      <c r="AM7" s="46"/>
      <c r="AN7" s="26"/>
      <c r="AO7" s="46"/>
      <c r="AP7" s="26"/>
      <c r="AQ7" s="46"/>
      <c r="AR7" s="26"/>
      <c r="AS7" s="46"/>
      <c r="AT7" s="26"/>
      <c r="AU7" s="51"/>
      <c r="AV7" s="52"/>
      <c r="AW7" s="51"/>
      <c r="AX7" s="52"/>
      <c r="AZ7" s="65" t="str">
        <f>IF(J7="", "",IF(J7&gt;2*I7, "","200m pace slower than 400m pace"))</f>
        <v/>
      </c>
    </row>
    <row r="8" spans="1:52" ht="15" hidden="1" x14ac:dyDescent="0.25">
      <c r="A8" s="36" t="s">
        <v>451</v>
      </c>
      <c r="B8" s="47" t="s">
        <v>452</v>
      </c>
      <c r="C8" s="50"/>
      <c r="D8" s="29" t="str">
        <f t="shared" si="0"/>
        <v>Test</v>
      </c>
      <c r="E8" s="43" t="str">
        <f>IFERROR(IF(J8="","",(100/((400-200)/((J8*86400)-(I8*86400)))/86400)),"")</f>
        <v/>
      </c>
      <c r="F8" s="23" t="str">
        <f t="shared" si="1"/>
        <v/>
      </c>
      <c r="G8" s="23" t="str">
        <f t="shared" si="2"/>
        <v/>
      </c>
      <c r="H8" s="23" t="str">
        <f t="shared" si="3"/>
        <v/>
      </c>
      <c r="I8" s="72">
        <f>IF(K8&gt;0,K8,IF(M8&gt;0,M8,IF(O8&gt;0,O8,IF(Q8&gt;0,Q8,IF(S8&gt;0,S8,IF(U8&gt;0,U8,IF(W8&gt;0,W8,IF(Y8&gt;0,Y8,IF(AA8&gt;0,AA8,IF(AC8&gt;0,AC8,IF(AE8&gt;0,AE8,IF(AG8&gt;0,AG8,IF(AI8&gt;0,AI8,IF(AK8&gt;0,AK8,IF(AM8&gt;0,AM8,IF(AO8&gt;0,AO8,IF(AQ8&gt;0,AQ8,IF(AS8&gt;0,AS8,IF(AU8&gt;0,AU8,AW8)))))))))))))))))))</f>
        <v>0</v>
      </c>
      <c r="J8" s="72">
        <f>IF(L8&gt;0,L8,IF(N8&gt;0,N8,IF(P8&gt;0,P8,IF(R8&gt;0,R8,IF(T8&gt;0,T8,IF(V8&gt;0,V8,IF(X8&gt;0,X8,IF(Z8&gt;0,Z8,IF(AB8&gt;0,AB8,IF(AD8&gt;0,AD8,IF(AF8&gt;0,AF8,IF(AH8&gt;0,AH8,IF(AJ8&gt;0,AJ8,IF(AL8&gt;0,AL8,IF(AN8&gt;0,AN8,IF(AP8&gt;0,AP8,IF(AR8&gt;0,AR8,IF(AT8&gt;0,AT8,IF(AV8&gt;0,AV8,AX8)))))))))))))))))))</f>
        <v>0</v>
      </c>
      <c r="K8" s="25"/>
      <c r="L8" s="26"/>
      <c r="M8" s="25"/>
      <c r="N8" s="26"/>
      <c r="O8" s="25"/>
      <c r="P8" s="26"/>
      <c r="Q8" s="25"/>
      <c r="R8" s="26"/>
      <c r="S8" s="25"/>
      <c r="T8" s="26"/>
      <c r="U8" s="25"/>
      <c r="V8" s="26"/>
      <c r="W8" s="25"/>
      <c r="X8" s="26"/>
      <c r="Y8" s="46"/>
      <c r="Z8" s="26"/>
      <c r="AA8" s="25"/>
      <c r="AB8" s="26"/>
      <c r="AC8" s="25"/>
      <c r="AD8" s="26"/>
      <c r="AE8" s="25"/>
      <c r="AF8" s="26"/>
      <c r="AG8" s="25"/>
      <c r="AH8" s="26"/>
      <c r="AI8" s="25"/>
      <c r="AJ8" s="26"/>
      <c r="AK8" s="25"/>
      <c r="AL8" s="26"/>
      <c r="AM8" s="46"/>
      <c r="AN8" s="26"/>
      <c r="AO8" s="46"/>
      <c r="AP8" s="26"/>
      <c r="AQ8" s="46"/>
      <c r="AR8" s="26"/>
      <c r="AS8" s="46"/>
      <c r="AT8" s="26"/>
      <c r="AU8" s="51"/>
      <c r="AV8" s="52"/>
      <c r="AW8" s="51"/>
      <c r="AX8" s="52"/>
      <c r="AZ8" s="65" t="str">
        <f>IF(J8="", "",IF(J8&gt;2*I8, "","200m pace slower than 400m pace"))</f>
        <v>200m pace slower than 400m pace</v>
      </c>
    </row>
    <row r="9" spans="1:52" s="1" customFormat="1" ht="15" x14ac:dyDescent="0.25">
      <c r="A9" s="36" t="s">
        <v>352</v>
      </c>
      <c r="B9" s="47" t="s">
        <v>453</v>
      </c>
      <c r="C9" s="50"/>
      <c r="D9" s="29">
        <f t="shared" si="0"/>
        <v>1</v>
      </c>
      <c r="E9" s="43">
        <f>IFERROR(IF(J9="","",(100/((400-200)/((J9*86400)-(I9*86400)))/86400)),"")</f>
        <v>1.5972222222222223E-3</v>
      </c>
      <c r="F9" s="23">
        <f t="shared" si="1"/>
        <v>3.1944444444444446E-3</v>
      </c>
      <c r="G9" s="23">
        <f t="shared" si="2"/>
        <v>6.3888888888888893E-3</v>
      </c>
      <c r="H9" s="23">
        <f t="shared" si="3"/>
        <v>1.2777777777777779E-2</v>
      </c>
      <c r="I9" s="72">
        <f>IF(K9&gt;0,K9,IF(M9&gt;0,M9,IF(O9&gt;0,O9,IF(Q9&gt;0,Q9,IF(S9&gt;0,S9,IF(U9&gt;0,U9,IF(W9&gt;0,W9,IF(Y9&gt;0,Y9,IF(AA9&gt;0,AA9,IF(AC9&gt;0,AC9,IF(AE9&gt;0,AE9,IF(AG9&gt;0,AG9,IF(AI9&gt;0,AI9,IF(AK9&gt;0,AK9,IF(AM9&gt;0,AM9,IF(AO9&gt;0,AO9,IF(AQ9&gt;0,AQ9,IF(AS9&gt;0,AS9,IF(AU9&gt;0,AU9,AW9)))))))))))))))))))</f>
        <v>2.8819444444444444E-3</v>
      </c>
      <c r="J9" s="72">
        <f>IF(L9&gt;0,L9,IF(N9&gt;0,N9,IF(P9&gt;0,P9,IF(R9&gt;0,R9,IF(T9&gt;0,T9,IF(V9&gt;0,V9,IF(X9&gt;0,X9,IF(Z9&gt;0,Z9,IF(AB9&gt;0,AB9,IF(AD9&gt;0,AD9,IF(AF9&gt;0,AF9,IF(AH9&gt;0,AH9,IF(AJ9&gt;0,AJ9,IF(AL9&gt;0,AL9,IF(AN9&gt;0,AN9,IF(AP9&gt;0,AP9,IF(AR9&gt;0,AR9,IF(AT9&gt;0,AT9,IF(AV9&gt;0,AV9,AX9)))))))))))))))))))</f>
        <v>6.076388888888889E-3</v>
      </c>
      <c r="K9" s="25"/>
      <c r="L9" s="26"/>
      <c r="M9" s="25">
        <v>2.8819444444444444E-3</v>
      </c>
      <c r="N9" s="26">
        <v>6.076388888888889E-3</v>
      </c>
      <c r="O9" s="25"/>
      <c r="P9" s="26"/>
      <c r="Q9" s="25"/>
      <c r="R9" s="26"/>
      <c r="S9" s="25"/>
      <c r="T9" s="26"/>
      <c r="U9" s="25"/>
      <c r="V9" s="26"/>
      <c r="W9" s="25"/>
      <c r="X9" s="26"/>
      <c r="Y9" s="46"/>
      <c r="Z9" s="26"/>
      <c r="AA9" s="25"/>
      <c r="AB9" s="26"/>
      <c r="AC9" s="25"/>
      <c r="AD9" s="26"/>
      <c r="AE9" s="25"/>
      <c r="AF9" s="26"/>
      <c r="AG9" s="25"/>
      <c r="AH9" s="26"/>
      <c r="AI9" s="25"/>
      <c r="AJ9" s="26"/>
      <c r="AK9" s="25"/>
      <c r="AL9" s="26"/>
      <c r="AM9" s="46"/>
      <c r="AN9" s="26"/>
      <c r="AO9" s="46"/>
      <c r="AP9" s="26"/>
      <c r="AQ9" s="46"/>
      <c r="AR9" s="26"/>
      <c r="AS9" s="46"/>
      <c r="AT9" s="26"/>
      <c r="AU9" s="51"/>
      <c r="AV9" s="52"/>
      <c r="AW9" s="51"/>
      <c r="AX9" s="52"/>
      <c r="AZ9" s="65" t="str">
        <f>IF(J9="", "",IF(J9&gt;2*I9, "","200m pace slower than 400m pace"))</f>
        <v/>
      </c>
    </row>
    <row r="10" spans="1:52" ht="15" hidden="1" x14ac:dyDescent="0.25">
      <c r="A10" s="36" t="s">
        <v>352</v>
      </c>
      <c r="B10" s="47" t="s">
        <v>454</v>
      </c>
      <c r="C10" s="50"/>
      <c r="D10" s="29" t="str">
        <f t="shared" si="0"/>
        <v>Test</v>
      </c>
      <c r="E10" s="43" t="str">
        <f>IFERROR(IF(J10="","",(100/((400-200)/((J10*86400)-(I10*86400)))/86400)),"")</f>
        <v/>
      </c>
      <c r="F10" s="23" t="str">
        <f t="shared" si="1"/>
        <v/>
      </c>
      <c r="G10" s="23" t="str">
        <f t="shared" si="2"/>
        <v/>
      </c>
      <c r="H10" s="23" t="str">
        <f t="shared" si="3"/>
        <v/>
      </c>
      <c r="I10" s="72">
        <f>IF(K10&gt;0,K10,IF(M10&gt;0,M10,IF(O10&gt;0,O10,IF(Q10&gt;0,Q10,IF(S10&gt;0,S10,IF(U10&gt;0,U10,IF(W10&gt;0,W10,IF(Y10&gt;0,Y10,IF(AA10&gt;0,AA10,IF(AC10&gt;0,AC10,IF(AE10&gt;0,AE10,IF(AG10&gt;0,AG10,IF(AI10&gt;0,AI10,IF(AK10&gt;0,AK10,IF(AM10&gt;0,AM10,IF(AO10&gt;0,AO10,IF(AQ10&gt;0,AQ10,IF(AS10&gt;0,AS10,IF(AU10&gt;0,AU10,AW10)))))))))))))))))))</f>
        <v>0</v>
      </c>
      <c r="J10" s="72">
        <f>IF(L10&gt;0,L10,IF(N10&gt;0,N10,IF(P10&gt;0,P10,IF(R10&gt;0,R10,IF(T10&gt;0,T10,IF(V10&gt;0,V10,IF(X10&gt;0,X10,IF(Z10&gt;0,Z10,IF(AB10&gt;0,AB10,IF(AD10&gt;0,AD10,IF(AF10&gt;0,AF10,IF(AH10&gt;0,AH10,IF(AJ10&gt;0,AJ10,IF(AL10&gt;0,AL10,IF(AN10&gt;0,AN10,IF(AP10&gt;0,AP10,IF(AR10&gt;0,AR10,IF(AT10&gt;0,AT10,IF(AV10&gt;0,AV10,AX10)))))))))))))))))))</f>
        <v>0</v>
      </c>
      <c r="K10" s="25"/>
      <c r="L10" s="26"/>
      <c r="M10" s="25"/>
      <c r="N10" s="26"/>
      <c r="O10" s="25"/>
      <c r="P10" s="26"/>
      <c r="Q10" s="25"/>
      <c r="R10" s="26"/>
      <c r="S10" s="25"/>
      <c r="T10" s="26"/>
      <c r="U10" s="25"/>
      <c r="V10" s="26"/>
      <c r="W10" s="25"/>
      <c r="X10" s="26"/>
      <c r="Y10" s="46"/>
      <c r="Z10" s="26"/>
      <c r="AA10" s="25"/>
      <c r="AB10" s="26"/>
      <c r="AC10" s="25"/>
      <c r="AD10" s="26"/>
      <c r="AE10" s="25"/>
      <c r="AF10" s="26"/>
      <c r="AG10" s="25"/>
      <c r="AH10" s="26"/>
      <c r="AI10" s="25"/>
      <c r="AJ10" s="26"/>
      <c r="AK10" s="25"/>
      <c r="AL10" s="26"/>
      <c r="AM10" s="46"/>
      <c r="AN10" s="26"/>
      <c r="AO10" s="46"/>
      <c r="AP10" s="26"/>
      <c r="AQ10" s="46"/>
      <c r="AR10" s="26"/>
      <c r="AS10" s="46"/>
      <c r="AT10" s="26"/>
      <c r="AU10" s="51"/>
      <c r="AV10" s="52"/>
      <c r="AW10" s="51"/>
      <c r="AX10" s="52"/>
      <c r="AZ10" s="65" t="str">
        <f>IF(J10="", "",IF(J10&gt;2*I10, "","200m pace slower than 400m pace"))</f>
        <v>200m pace slower than 400m pace</v>
      </c>
    </row>
    <row r="11" spans="1:52" s="1" customFormat="1" ht="15" x14ac:dyDescent="0.25">
      <c r="A11" s="36" t="s">
        <v>352</v>
      </c>
      <c r="B11" s="47" t="s">
        <v>455</v>
      </c>
      <c r="C11" s="50"/>
      <c r="D11" s="29">
        <f t="shared" si="0"/>
        <v>5</v>
      </c>
      <c r="E11" s="43">
        <f>IFERROR(IF(J11="","",(100/((400-200)/((J11*86400)-(I11*86400)))/86400)),"")</f>
        <v>1.0069444444444444E-3</v>
      </c>
      <c r="F11" s="23">
        <f t="shared" si="1"/>
        <v>2.0138888888888888E-3</v>
      </c>
      <c r="G11" s="23">
        <f t="shared" si="2"/>
        <v>4.0277777777777777E-3</v>
      </c>
      <c r="H11" s="23">
        <f t="shared" si="3"/>
        <v>8.0555555555555554E-3</v>
      </c>
      <c r="I11" s="72">
        <f>IF(K11&gt;0,K11,IF(M11&gt;0,M11,IF(O11&gt;0,O11,IF(Q11&gt;0,Q11,IF(S11&gt;0,S11,IF(U11&gt;0,U11,IF(W11&gt;0,W11,IF(Y11&gt;0,Y11,IF(AA11&gt;0,AA11,IF(AC11&gt;0,AC11,IF(AE11&gt;0,AE11,IF(AG11&gt;0,AG11,IF(AI11&gt;0,AI11,IF(AK11&gt;0,AK11,IF(AM11&gt;0,AM11,IF(AO11&gt;0,AO11,IF(AQ11&gt;0,AQ11,IF(AS11&gt;0,AS11,IF(AU11&gt;0,AU11,AW11)))))))))))))))))))</f>
        <v>1.8402777777777777E-3</v>
      </c>
      <c r="J11" s="72">
        <f>IF(L11&gt;0,L11,IF(N11&gt;0,N11,IF(P11&gt;0,P11,IF(R11&gt;0,R11,IF(T11&gt;0,T11,IF(V11&gt;0,V11,IF(X11&gt;0,X11,IF(Z11&gt;0,Z11,IF(AB11&gt;0,AB11,IF(AD11&gt;0,AD11,IF(AF11&gt;0,AF11,IF(AH11&gt;0,AH11,IF(AJ11&gt;0,AJ11,IF(AL11&gt;0,AL11,IF(AN11&gt;0,AN11,IF(AP11&gt;0,AP11,IF(AR11&gt;0,AR11,IF(AT11&gt;0,AT11,IF(AV11&gt;0,AV11,AX11)))))))))))))))))))</f>
        <v>3.8541666666666668E-3</v>
      </c>
      <c r="K11" s="25"/>
      <c r="L11" s="26"/>
      <c r="M11" s="25">
        <v>1.8402777777777777E-3</v>
      </c>
      <c r="N11" s="26">
        <v>3.8541666666666668E-3</v>
      </c>
      <c r="O11" s="25"/>
      <c r="P11" s="26"/>
      <c r="Q11" s="25"/>
      <c r="R11" s="26"/>
      <c r="S11" s="25"/>
      <c r="T11" s="26"/>
      <c r="U11" s="25"/>
      <c r="V11" s="26"/>
      <c r="W11" s="25"/>
      <c r="X11" s="26"/>
      <c r="Y11" s="46"/>
      <c r="Z11" s="26"/>
      <c r="AA11" s="25"/>
      <c r="AB11" s="26"/>
      <c r="AC11" s="25"/>
      <c r="AD11" s="26"/>
      <c r="AE11" s="25"/>
      <c r="AF11" s="26"/>
      <c r="AG11" s="25"/>
      <c r="AH11" s="26"/>
      <c r="AI11" s="25"/>
      <c r="AJ11" s="26"/>
      <c r="AK11" s="25"/>
      <c r="AL11" s="26"/>
      <c r="AM11" s="46"/>
      <c r="AN11" s="26"/>
      <c r="AO11" s="46"/>
      <c r="AP11" s="26"/>
      <c r="AQ11" s="46"/>
      <c r="AR11" s="26"/>
      <c r="AS11" s="46"/>
      <c r="AT11" s="26"/>
      <c r="AU11" s="51"/>
      <c r="AV11" s="52"/>
      <c r="AW11" s="51"/>
      <c r="AX11" s="52"/>
      <c r="AZ11" s="65" t="str">
        <f>IF(J11="", "",IF(J11&gt;2*I11, "","200m pace slower than 400m pace"))</f>
        <v/>
      </c>
    </row>
    <row r="12" spans="1:52" ht="15" hidden="1" x14ac:dyDescent="0.25">
      <c r="A12" s="36" t="s">
        <v>352</v>
      </c>
      <c r="B12" s="47" t="s">
        <v>456</v>
      </c>
      <c r="C12" s="50"/>
      <c r="D12" s="29" t="str">
        <f t="shared" si="0"/>
        <v>Test</v>
      </c>
      <c r="E12" s="43" t="str">
        <f>IFERROR(IF(J12="","",(100/((400-200)/((J12*86400)-(I12*86400)))/86400)),"")</f>
        <v/>
      </c>
      <c r="F12" s="23" t="str">
        <f t="shared" si="1"/>
        <v/>
      </c>
      <c r="G12" s="23" t="str">
        <f t="shared" si="2"/>
        <v/>
      </c>
      <c r="H12" s="23" t="str">
        <f t="shared" si="3"/>
        <v/>
      </c>
      <c r="I12" s="72">
        <f>IF(K12&gt;0,K12,IF(M12&gt;0,M12,IF(O12&gt;0,O12,IF(Q12&gt;0,Q12,IF(S12&gt;0,S12,IF(U12&gt;0,U12,IF(W12&gt;0,W12,IF(Y12&gt;0,Y12,IF(AA12&gt;0,AA12,IF(AC12&gt;0,AC12,IF(AE12&gt;0,AE12,IF(AG12&gt;0,AG12,IF(AI12&gt;0,AI12,IF(AK12&gt;0,AK12,IF(AM12&gt;0,AM12,IF(AO12&gt;0,AO12,IF(AQ12&gt;0,AQ12,IF(AS12&gt;0,AS12,IF(AU12&gt;0,AU12,AW12)))))))))))))))))))</f>
        <v>0</v>
      </c>
      <c r="J12" s="72">
        <f>IF(L12&gt;0,L12,IF(N12&gt;0,N12,IF(P12&gt;0,P12,IF(R12&gt;0,R12,IF(T12&gt;0,T12,IF(V12&gt;0,V12,IF(X12&gt;0,X12,IF(Z12&gt;0,Z12,IF(AB12&gt;0,AB12,IF(AD12&gt;0,AD12,IF(AF12&gt;0,AF12,IF(AH12&gt;0,AH12,IF(AJ12&gt;0,AJ12,IF(AL12&gt;0,AL12,IF(AN12&gt;0,AN12,IF(AP12&gt;0,AP12,IF(AR12&gt;0,AR12,IF(AT12&gt;0,AT12,IF(AV12&gt;0,AV12,AX12)))))))))))))))))))</f>
        <v>0</v>
      </c>
      <c r="K12" s="25"/>
      <c r="L12" s="26"/>
      <c r="M12" s="25"/>
      <c r="N12" s="26"/>
      <c r="O12" s="25"/>
      <c r="P12" s="26"/>
      <c r="Q12" s="25"/>
      <c r="R12" s="26"/>
      <c r="S12" s="25"/>
      <c r="T12" s="26"/>
      <c r="U12" s="25"/>
      <c r="V12" s="26"/>
      <c r="W12" s="25"/>
      <c r="X12" s="26"/>
      <c r="Y12" s="46"/>
      <c r="Z12" s="26"/>
      <c r="AA12" s="25"/>
      <c r="AB12" s="26"/>
      <c r="AC12" s="25"/>
      <c r="AD12" s="26"/>
      <c r="AE12" s="25"/>
      <c r="AF12" s="26"/>
      <c r="AG12" s="25"/>
      <c r="AH12" s="26"/>
      <c r="AI12" s="25"/>
      <c r="AJ12" s="26"/>
      <c r="AK12" s="25"/>
      <c r="AL12" s="26"/>
      <c r="AM12" s="46"/>
      <c r="AN12" s="26"/>
      <c r="AO12" s="46"/>
      <c r="AP12" s="26"/>
      <c r="AQ12" s="46"/>
      <c r="AR12" s="26"/>
      <c r="AS12" s="46"/>
      <c r="AT12" s="26"/>
      <c r="AU12" s="51"/>
      <c r="AV12" s="52"/>
      <c r="AW12" s="51"/>
      <c r="AX12" s="52"/>
      <c r="AZ12" s="65" t="str">
        <f>IF(J12="", "",IF(J12&gt;2*I12, "","200m pace slower than 400m pace"))</f>
        <v>200m pace slower than 400m pace</v>
      </c>
    </row>
    <row r="13" spans="1:52" ht="15" hidden="1" x14ac:dyDescent="0.25">
      <c r="A13" s="36" t="s">
        <v>457</v>
      </c>
      <c r="B13" s="47" t="s">
        <v>458</v>
      </c>
      <c r="C13" s="50"/>
      <c r="D13" s="29" t="str">
        <f t="shared" si="0"/>
        <v>Test</v>
      </c>
      <c r="E13" s="43" t="str">
        <f>IFERROR(IF(J13="","",(100/((400-200)/((J13*86400)-(I13*86400)))/86400)),"")</f>
        <v/>
      </c>
      <c r="F13" s="23" t="str">
        <f t="shared" si="1"/>
        <v/>
      </c>
      <c r="G13" s="23" t="str">
        <f t="shared" si="2"/>
        <v/>
      </c>
      <c r="H13" s="23" t="str">
        <f t="shared" si="3"/>
        <v/>
      </c>
      <c r="I13" s="72">
        <f>IF(K13&gt;0,K13,IF(M13&gt;0,M13,IF(O13&gt;0,O13,IF(Q13&gt;0,Q13,IF(S13&gt;0,S13,IF(U13&gt;0,U13,IF(W13&gt;0,W13,IF(Y13&gt;0,Y13,IF(AA13&gt;0,AA13,IF(AC13&gt;0,AC13,IF(AE13&gt;0,AE13,IF(AG13&gt;0,AG13,IF(AI13&gt;0,AI13,IF(AK13&gt;0,AK13,IF(AM13&gt;0,AM13,IF(AO13&gt;0,AO13,IF(AQ13&gt;0,AQ13,IF(AS13&gt;0,AS13,IF(AU13&gt;0,AU13,AW13)))))))))))))))))))</f>
        <v>0</v>
      </c>
      <c r="J13" s="72">
        <f>IF(L13&gt;0,L13,IF(N13&gt;0,N13,IF(P13&gt;0,P13,IF(R13&gt;0,R13,IF(T13&gt;0,T13,IF(V13&gt;0,V13,IF(X13&gt;0,X13,IF(Z13&gt;0,Z13,IF(AB13&gt;0,AB13,IF(AD13&gt;0,AD13,IF(AF13&gt;0,AF13,IF(AH13&gt;0,AH13,IF(AJ13&gt;0,AJ13,IF(AL13&gt;0,AL13,IF(AN13&gt;0,AN13,IF(AP13&gt;0,AP13,IF(AR13&gt;0,AR13,IF(AT13&gt;0,AT13,IF(AV13&gt;0,AV13,AX13)))))))))))))))))))</f>
        <v>0</v>
      </c>
      <c r="K13" s="25"/>
      <c r="L13" s="26"/>
      <c r="M13" s="25"/>
      <c r="N13" s="26"/>
      <c r="O13" s="25"/>
      <c r="P13" s="26"/>
      <c r="Q13" s="25"/>
      <c r="R13" s="26"/>
      <c r="S13" s="25"/>
      <c r="T13" s="26"/>
      <c r="U13" s="25"/>
      <c r="V13" s="26"/>
      <c r="W13" s="25"/>
      <c r="X13" s="26"/>
      <c r="Y13" s="46"/>
      <c r="Z13" s="26"/>
      <c r="AA13" s="25"/>
      <c r="AB13" s="26"/>
      <c r="AC13" s="25"/>
      <c r="AD13" s="26"/>
      <c r="AE13" s="25"/>
      <c r="AF13" s="26"/>
      <c r="AG13" s="25"/>
      <c r="AH13" s="26"/>
      <c r="AI13" s="25"/>
      <c r="AJ13" s="26"/>
      <c r="AK13" s="25"/>
      <c r="AL13" s="26"/>
      <c r="AM13" s="46"/>
      <c r="AN13" s="26"/>
      <c r="AO13" s="46"/>
      <c r="AP13" s="26"/>
      <c r="AQ13" s="46"/>
      <c r="AR13" s="26"/>
      <c r="AS13" s="46"/>
      <c r="AT13" s="26"/>
      <c r="AU13" s="51"/>
      <c r="AV13" s="52"/>
      <c r="AW13" s="51"/>
      <c r="AX13" s="52"/>
      <c r="AZ13" s="65" t="str">
        <f>IF(J13="", "",IF(J13&gt;2*I13, "","200m pace slower than 400m pace"))</f>
        <v>200m pace slower than 400m pace</v>
      </c>
    </row>
    <row r="14" spans="1:52" ht="15" hidden="1" x14ac:dyDescent="0.25">
      <c r="A14" s="36" t="s">
        <v>459</v>
      </c>
      <c r="B14" s="47" t="s">
        <v>460</v>
      </c>
      <c r="C14" s="50"/>
      <c r="D14" s="29" t="str">
        <f t="shared" si="0"/>
        <v>Test</v>
      </c>
      <c r="E14" s="43" t="str">
        <f>IFERROR(IF(J14="","",(100/((400-200)/((J14*86400)-(I14*86400)))/86400)),"")</f>
        <v/>
      </c>
      <c r="F14" s="23" t="str">
        <f t="shared" si="1"/>
        <v/>
      </c>
      <c r="G14" s="23" t="str">
        <f t="shared" si="2"/>
        <v/>
      </c>
      <c r="H14" s="23" t="str">
        <f t="shared" si="3"/>
        <v/>
      </c>
      <c r="I14" s="72">
        <f>IF(K14&gt;0,K14,IF(M14&gt;0,M14,IF(O14&gt;0,O14,IF(Q14&gt;0,Q14,IF(S14&gt;0,S14,IF(U14&gt;0,U14,IF(W14&gt;0,W14,IF(Y14&gt;0,Y14,IF(AA14&gt;0,AA14,IF(AC14&gt;0,AC14,IF(AE14&gt;0,AE14,IF(AG14&gt;0,AG14,IF(AI14&gt;0,AI14,IF(AK14&gt;0,AK14,IF(AM14&gt;0,AM14,IF(AO14&gt;0,AO14,IF(AQ14&gt;0,AQ14,IF(AS14&gt;0,AS14,IF(AU14&gt;0,AU14,AW14)))))))))))))))))))</f>
        <v>0</v>
      </c>
      <c r="J14" s="72">
        <f>IF(L14&gt;0,L14,IF(N14&gt;0,N14,IF(P14&gt;0,P14,IF(R14&gt;0,R14,IF(T14&gt;0,T14,IF(V14&gt;0,V14,IF(X14&gt;0,X14,IF(Z14&gt;0,Z14,IF(AB14&gt;0,AB14,IF(AD14&gt;0,AD14,IF(AF14&gt;0,AF14,IF(AH14&gt;0,AH14,IF(AJ14&gt;0,AJ14,IF(AL14&gt;0,AL14,IF(AN14&gt;0,AN14,IF(AP14&gt;0,AP14,IF(AR14&gt;0,AR14,IF(AT14&gt;0,AT14,IF(AV14&gt;0,AV14,AX14)))))))))))))))))))</f>
        <v>0</v>
      </c>
      <c r="K14" s="25"/>
      <c r="L14" s="26"/>
      <c r="M14" s="25"/>
      <c r="N14" s="26"/>
      <c r="O14" s="25"/>
      <c r="P14" s="26"/>
      <c r="Q14" s="25"/>
      <c r="R14" s="26"/>
      <c r="S14" s="25"/>
      <c r="T14" s="26"/>
      <c r="U14" s="25"/>
      <c r="V14" s="26"/>
      <c r="W14" s="25"/>
      <c r="X14" s="26"/>
      <c r="Y14" s="46"/>
      <c r="Z14" s="26"/>
      <c r="AA14" s="25"/>
      <c r="AB14" s="26"/>
      <c r="AC14" s="25"/>
      <c r="AD14" s="26"/>
      <c r="AE14" s="25"/>
      <c r="AF14" s="26"/>
      <c r="AG14" s="25"/>
      <c r="AH14" s="26"/>
      <c r="AI14" s="25"/>
      <c r="AJ14" s="26"/>
      <c r="AK14" s="25"/>
      <c r="AL14" s="26"/>
      <c r="AM14" s="46"/>
      <c r="AN14" s="26"/>
      <c r="AO14" s="46"/>
      <c r="AP14" s="26"/>
      <c r="AQ14" s="46"/>
      <c r="AR14" s="26"/>
      <c r="AS14" s="46"/>
      <c r="AT14" s="26"/>
      <c r="AU14" s="51"/>
      <c r="AV14" s="52"/>
      <c r="AW14" s="51"/>
      <c r="AX14" s="52"/>
      <c r="AZ14" s="65" t="str">
        <f>IF(J14="", "",IF(J14&gt;2*I14, "","200m pace slower than 400m pace"))</f>
        <v>200m pace slower than 400m pace</v>
      </c>
    </row>
    <row r="15" spans="1:52" ht="15" hidden="1" x14ac:dyDescent="0.25">
      <c r="A15" s="36" t="s">
        <v>461</v>
      </c>
      <c r="B15" s="47" t="s">
        <v>462</v>
      </c>
      <c r="C15" s="50"/>
      <c r="D15" s="29" t="str">
        <f t="shared" si="0"/>
        <v>Test</v>
      </c>
      <c r="E15" s="43" t="str">
        <f>IFERROR(IF(J15="","",(100/((400-200)/((J15*86400)-(I15*86400)))/86400)),"")</f>
        <v/>
      </c>
      <c r="F15" s="23" t="str">
        <f t="shared" si="1"/>
        <v/>
      </c>
      <c r="G15" s="23" t="str">
        <f t="shared" si="2"/>
        <v/>
      </c>
      <c r="H15" s="23" t="str">
        <f t="shared" si="3"/>
        <v/>
      </c>
      <c r="I15" s="72">
        <f>IF(K15&gt;0,K15,IF(M15&gt;0,M15,IF(O15&gt;0,O15,IF(Q15&gt;0,Q15,IF(S15&gt;0,S15,IF(U15&gt;0,U15,IF(W15&gt;0,W15,IF(Y15&gt;0,Y15,IF(AA15&gt;0,AA15,IF(AC15&gt;0,AC15,IF(AE15&gt;0,AE15,IF(AG15&gt;0,AG15,IF(AI15&gt;0,AI15,IF(AK15&gt;0,AK15,IF(AM15&gt;0,AM15,IF(AO15&gt;0,AO15,IF(AQ15&gt;0,AQ15,IF(AS15&gt;0,AS15,IF(AU15&gt;0,AU15,AW15)))))))))))))))))))</f>
        <v>0</v>
      </c>
      <c r="J15" s="72">
        <f>IF(L15&gt;0,L15,IF(N15&gt;0,N15,IF(P15&gt;0,P15,IF(R15&gt;0,R15,IF(T15&gt;0,T15,IF(V15&gt;0,V15,IF(X15&gt;0,X15,IF(Z15&gt;0,Z15,IF(AB15&gt;0,AB15,IF(AD15&gt;0,AD15,IF(AF15&gt;0,AF15,IF(AH15&gt;0,AH15,IF(AJ15&gt;0,AJ15,IF(AL15&gt;0,AL15,IF(AN15&gt;0,AN15,IF(AP15&gt;0,AP15,IF(AR15&gt;0,AR15,IF(AT15&gt;0,AT15,IF(AV15&gt;0,AV15,AX15)))))))))))))))))))</f>
        <v>0</v>
      </c>
      <c r="K15" s="25"/>
      <c r="L15" s="26"/>
      <c r="M15" s="25"/>
      <c r="N15" s="26"/>
      <c r="O15" s="25"/>
      <c r="P15" s="26"/>
      <c r="Q15" s="25"/>
      <c r="R15" s="26"/>
      <c r="S15" s="25"/>
      <c r="T15" s="26"/>
      <c r="U15" s="25"/>
      <c r="V15" s="26"/>
      <c r="W15" s="25"/>
      <c r="X15" s="26"/>
      <c r="Y15" s="46"/>
      <c r="Z15" s="26"/>
      <c r="AA15" s="25"/>
      <c r="AB15" s="26"/>
      <c r="AC15" s="25"/>
      <c r="AD15" s="26"/>
      <c r="AE15" s="25"/>
      <c r="AF15" s="26"/>
      <c r="AG15" s="25"/>
      <c r="AH15" s="26"/>
      <c r="AI15" s="25"/>
      <c r="AJ15" s="26"/>
      <c r="AK15" s="25"/>
      <c r="AL15" s="26"/>
      <c r="AM15" s="46"/>
      <c r="AN15" s="26"/>
      <c r="AO15" s="46"/>
      <c r="AP15" s="26"/>
      <c r="AQ15" s="46"/>
      <c r="AR15" s="26"/>
      <c r="AS15" s="46"/>
      <c r="AT15" s="26"/>
      <c r="AU15" s="51"/>
      <c r="AV15" s="52"/>
      <c r="AW15" s="51"/>
      <c r="AX15" s="52"/>
      <c r="AZ15" s="65" t="str">
        <f>IF(J15="", "",IF(J15&gt;2*I15, "","200m pace slower than 400m pace"))</f>
        <v>200m pace slower than 400m pace</v>
      </c>
    </row>
    <row r="16" spans="1:52" ht="15" hidden="1" x14ac:dyDescent="0.25">
      <c r="A16" s="36" t="s">
        <v>353</v>
      </c>
      <c r="B16" s="47" t="s">
        <v>338</v>
      </c>
      <c r="C16" s="50"/>
      <c r="D16" s="29" t="str">
        <f t="shared" si="0"/>
        <v>Test</v>
      </c>
      <c r="E16" s="43" t="str">
        <f>IFERROR(IF(J16="","",(100/((400-200)/((J16*86400)-(I16*86400)))/86400)),"")</f>
        <v/>
      </c>
      <c r="F16" s="23" t="str">
        <f t="shared" si="1"/>
        <v/>
      </c>
      <c r="G16" s="23" t="str">
        <f t="shared" si="2"/>
        <v/>
      </c>
      <c r="H16" s="23" t="str">
        <f t="shared" si="3"/>
        <v/>
      </c>
      <c r="I16" s="72">
        <f>IF(K16&gt;0,K16,IF(M16&gt;0,M16,IF(O16&gt;0,O16,IF(Q16&gt;0,Q16,IF(S16&gt;0,S16,IF(U16&gt;0,U16,IF(W16&gt;0,W16,IF(Y16&gt;0,Y16,IF(AA16&gt;0,AA16,IF(AC16&gt;0,AC16,IF(AE16&gt;0,AE16,IF(AG16&gt;0,AG16,IF(AI16&gt;0,AI16,IF(AK16&gt;0,AK16,IF(AM16&gt;0,AM16,IF(AO16&gt;0,AO16,IF(AQ16&gt;0,AQ16,IF(AS16&gt;0,AS16,IF(AU16&gt;0,AU16,AW16)))))))))))))))))))</f>
        <v>0</v>
      </c>
      <c r="J16" s="72">
        <f>IF(L16&gt;0,L16,IF(N16&gt;0,N16,IF(P16&gt;0,P16,IF(R16&gt;0,R16,IF(T16&gt;0,T16,IF(V16&gt;0,V16,IF(X16&gt;0,X16,IF(Z16&gt;0,Z16,IF(AB16&gt;0,AB16,IF(AD16&gt;0,AD16,IF(AF16&gt;0,AF16,IF(AH16&gt;0,AH16,IF(AJ16&gt;0,AJ16,IF(AL16&gt;0,AL16,IF(AN16&gt;0,AN16,IF(AP16&gt;0,AP16,IF(AR16&gt;0,AR16,IF(AT16&gt;0,AT16,IF(AV16&gt;0,AV16,AX16)))))))))))))))))))</f>
        <v>0</v>
      </c>
      <c r="K16" s="25"/>
      <c r="L16" s="26"/>
      <c r="M16" s="25"/>
      <c r="N16" s="26"/>
      <c r="O16" s="25"/>
      <c r="P16" s="26"/>
      <c r="Q16" s="25"/>
      <c r="R16" s="26"/>
      <c r="S16" s="25"/>
      <c r="T16" s="26"/>
      <c r="U16" s="25"/>
      <c r="V16" s="26"/>
      <c r="W16" s="25"/>
      <c r="X16" s="26"/>
      <c r="Y16" s="46"/>
      <c r="Z16" s="26"/>
      <c r="AA16" s="25"/>
      <c r="AB16" s="26"/>
      <c r="AC16" s="25"/>
      <c r="AD16" s="26"/>
      <c r="AE16" s="25"/>
      <c r="AF16" s="26"/>
      <c r="AG16" s="25"/>
      <c r="AH16" s="26"/>
      <c r="AI16" s="25"/>
      <c r="AJ16" s="26"/>
      <c r="AK16" s="25"/>
      <c r="AL16" s="26"/>
      <c r="AM16" s="46"/>
      <c r="AN16" s="26"/>
      <c r="AO16" s="46"/>
      <c r="AP16" s="26"/>
      <c r="AQ16" s="46"/>
      <c r="AR16" s="26"/>
      <c r="AS16" s="46"/>
      <c r="AT16" s="26"/>
      <c r="AU16" s="51"/>
      <c r="AV16" s="52"/>
      <c r="AW16" s="51"/>
      <c r="AX16" s="52"/>
      <c r="AZ16" s="65" t="str">
        <f>IF(J16="", "",IF(J16&gt;2*I16, "","200m pace slower than 400m pace"))</f>
        <v>200m pace slower than 400m pace</v>
      </c>
    </row>
    <row r="17" spans="1:52" ht="15" hidden="1" x14ac:dyDescent="0.25">
      <c r="A17" s="36" t="s">
        <v>353</v>
      </c>
      <c r="B17" s="47" t="s">
        <v>463</v>
      </c>
      <c r="C17" s="50"/>
      <c r="D17" s="29" t="str">
        <f t="shared" si="0"/>
        <v>Test</v>
      </c>
      <c r="E17" s="43" t="str">
        <f>IFERROR(IF(J17="","",(100/((400-200)/((J17*86400)-(I17*86400)))/86400)),"")</f>
        <v/>
      </c>
      <c r="F17" s="23" t="str">
        <f t="shared" si="1"/>
        <v/>
      </c>
      <c r="G17" s="23" t="str">
        <f t="shared" si="2"/>
        <v/>
      </c>
      <c r="H17" s="23" t="str">
        <f t="shared" si="3"/>
        <v/>
      </c>
      <c r="I17" s="72">
        <f>IF(K17&gt;0,K17,IF(M17&gt;0,M17,IF(O17&gt;0,O17,IF(Q17&gt;0,Q17,IF(S17&gt;0,S17,IF(U17&gt;0,U17,IF(W17&gt;0,W17,IF(Y17&gt;0,Y17,IF(AA17&gt;0,AA17,IF(AC17&gt;0,AC17,IF(AE17&gt;0,AE17,IF(AG17&gt;0,AG17,IF(AI17&gt;0,AI17,IF(AK17&gt;0,AK17,IF(AM17&gt;0,AM17,IF(AO17&gt;0,AO17,IF(AQ17&gt;0,AQ17,IF(AS17&gt;0,AS17,IF(AU17&gt;0,AU17,AW17)))))))))))))))))))</f>
        <v>0</v>
      </c>
      <c r="J17" s="72">
        <f>IF(L17&gt;0,L17,IF(N17&gt;0,N17,IF(P17&gt;0,P17,IF(R17&gt;0,R17,IF(T17&gt;0,T17,IF(V17&gt;0,V17,IF(X17&gt;0,X17,IF(Z17&gt;0,Z17,IF(AB17&gt;0,AB17,IF(AD17&gt;0,AD17,IF(AF17&gt;0,AF17,IF(AH17&gt;0,AH17,IF(AJ17&gt;0,AJ17,IF(AL17&gt;0,AL17,IF(AN17&gt;0,AN17,IF(AP17&gt;0,AP17,IF(AR17&gt;0,AR17,IF(AT17&gt;0,AT17,IF(AV17&gt;0,AV17,AX17)))))))))))))))))))</f>
        <v>0</v>
      </c>
      <c r="K17" s="25"/>
      <c r="L17" s="26"/>
      <c r="M17" s="25"/>
      <c r="N17" s="26"/>
      <c r="O17" s="25"/>
      <c r="P17" s="26"/>
      <c r="Q17" s="25"/>
      <c r="R17" s="26"/>
      <c r="S17" s="25"/>
      <c r="T17" s="26"/>
      <c r="U17" s="25"/>
      <c r="V17" s="26"/>
      <c r="W17" s="25"/>
      <c r="X17" s="26"/>
      <c r="Y17" s="46"/>
      <c r="Z17" s="26"/>
      <c r="AA17" s="25"/>
      <c r="AB17" s="26"/>
      <c r="AC17" s="25"/>
      <c r="AD17" s="26"/>
      <c r="AE17" s="25"/>
      <c r="AF17" s="26"/>
      <c r="AG17" s="25"/>
      <c r="AH17" s="26"/>
      <c r="AI17" s="25"/>
      <c r="AJ17" s="26"/>
      <c r="AK17" s="25"/>
      <c r="AL17" s="26"/>
      <c r="AM17" s="46"/>
      <c r="AN17" s="26"/>
      <c r="AO17" s="46"/>
      <c r="AP17" s="26"/>
      <c r="AQ17" s="46"/>
      <c r="AR17" s="26"/>
      <c r="AS17" s="46"/>
      <c r="AT17" s="26"/>
      <c r="AU17" s="51"/>
      <c r="AV17" s="52"/>
      <c r="AW17" s="51"/>
      <c r="AX17" s="52"/>
      <c r="AZ17" s="65" t="str">
        <f>IF(J17="", "",IF(J17&gt;2*I17, "","200m pace slower than 400m pace"))</f>
        <v>200m pace slower than 400m pace</v>
      </c>
    </row>
    <row r="18" spans="1:52" ht="15" hidden="1" x14ac:dyDescent="0.25">
      <c r="A18" s="36" t="s">
        <v>353</v>
      </c>
      <c r="B18" s="47" t="s">
        <v>464</v>
      </c>
      <c r="C18" s="50"/>
      <c r="D18" s="29" t="str">
        <f t="shared" si="0"/>
        <v>Test</v>
      </c>
      <c r="E18" s="43" t="str">
        <f>IFERROR(IF(J18="","",(100/((400-200)/((J18*86400)-(I18*86400)))/86400)),"")</f>
        <v/>
      </c>
      <c r="F18" s="23" t="str">
        <f t="shared" si="1"/>
        <v/>
      </c>
      <c r="G18" s="23" t="str">
        <f t="shared" si="2"/>
        <v/>
      </c>
      <c r="H18" s="23" t="str">
        <f t="shared" si="3"/>
        <v/>
      </c>
      <c r="I18" s="72">
        <f>IF(K18&gt;0,K18,IF(M18&gt;0,M18,IF(O18&gt;0,O18,IF(Q18&gt;0,Q18,IF(S18&gt;0,S18,IF(U18&gt;0,U18,IF(W18&gt;0,W18,IF(Y18&gt;0,Y18,IF(AA18&gt;0,AA18,IF(AC18&gt;0,AC18,IF(AE18&gt;0,AE18,IF(AG18&gt;0,AG18,IF(AI18&gt;0,AI18,IF(AK18&gt;0,AK18,IF(AM18&gt;0,AM18,IF(AO18&gt;0,AO18,IF(AQ18&gt;0,AQ18,IF(AS18&gt;0,AS18,IF(AU18&gt;0,AU18,AW18)))))))))))))))))))</f>
        <v>0</v>
      </c>
      <c r="J18" s="72">
        <f>IF(L18&gt;0,L18,IF(N18&gt;0,N18,IF(P18&gt;0,P18,IF(R18&gt;0,R18,IF(T18&gt;0,T18,IF(V18&gt;0,V18,IF(X18&gt;0,X18,IF(Z18&gt;0,Z18,IF(AB18&gt;0,AB18,IF(AD18&gt;0,AD18,IF(AF18&gt;0,AF18,IF(AH18&gt;0,AH18,IF(AJ18&gt;0,AJ18,IF(AL18&gt;0,AL18,IF(AN18&gt;0,AN18,IF(AP18&gt;0,AP18,IF(AR18&gt;0,AR18,IF(AT18&gt;0,AT18,IF(AV18&gt;0,AV18,AX18)))))))))))))))))))</f>
        <v>0</v>
      </c>
      <c r="K18" s="25"/>
      <c r="L18" s="26"/>
      <c r="M18" s="25"/>
      <c r="N18" s="26"/>
      <c r="O18" s="25"/>
      <c r="P18" s="26"/>
      <c r="Q18" s="25"/>
      <c r="R18" s="26"/>
      <c r="S18" s="25"/>
      <c r="T18" s="26"/>
      <c r="U18" s="25"/>
      <c r="V18" s="26"/>
      <c r="W18" s="25"/>
      <c r="X18" s="26"/>
      <c r="Y18" s="46"/>
      <c r="Z18" s="26"/>
      <c r="AA18" s="25"/>
      <c r="AB18" s="26"/>
      <c r="AC18" s="25"/>
      <c r="AD18" s="26"/>
      <c r="AE18" s="25"/>
      <c r="AF18" s="26"/>
      <c r="AG18" s="25"/>
      <c r="AH18" s="26"/>
      <c r="AI18" s="25"/>
      <c r="AJ18" s="26"/>
      <c r="AK18" s="25"/>
      <c r="AL18" s="26"/>
      <c r="AM18" s="46"/>
      <c r="AN18" s="26"/>
      <c r="AO18" s="46"/>
      <c r="AP18" s="26"/>
      <c r="AQ18" s="46"/>
      <c r="AR18" s="26"/>
      <c r="AS18" s="46"/>
      <c r="AT18" s="26"/>
      <c r="AU18" s="51"/>
      <c r="AV18" s="52"/>
      <c r="AW18" s="51"/>
      <c r="AX18" s="52"/>
      <c r="AZ18" s="65" t="str">
        <f>IF(J18="", "",IF(J18&gt;2*I18, "","200m pace slower than 400m pace"))</f>
        <v>200m pace slower than 400m pace</v>
      </c>
    </row>
    <row r="19" spans="1:52" s="1" customFormat="1" ht="15" x14ac:dyDescent="0.25">
      <c r="A19" s="36" t="s">
        <v>353</v>
      </c>
      <c r="B19" s="47" t="s">
        <v>465</v>
      </c>
      <c r="C19" s="50"/>
      <c r="D19" s="29">
        <f t="shared" si="0"/>
        <v>2</v>
      </c>
      <c r="E19" s="43">
        <f>IFERROR(IF(J19="","",(100/((400-200)/((J19*86400)-(I19*86400)))/86400)),"")</f>
        <v>1.3946759259259257E-3</v>
      </c>
      <c r="F19" s="23">
        <f t="shared" si="1"/>
        <v>2.7893518518518515E-3</v>
      </c>
      <c r="G19" s="23">
        <f t="shared" si="2"/>
        <v>5.5787037037037029E-3</v>
      </c>
      <c r="H19" s="23">
        <f t="shared" si="3"/>
        <v>1.1157407407407406E-2</v>
      </c>
      <c r="I19" s="72">
        <f>IF(K19&gt;0,K19,IF(M19&gt;0,M19,IF(O19&gt;0,O19,IF(Q19&gt;0,Q19,IF(S19&gt;0,S19,IF(U19&gt;0,U19,IF(W19&gt;0,W19,IF(Y19&gt;0,Y19,IF(AA19&gt;0,AA19,IF(AC19&gt;0,AC19,IF(AE19&gt;0,AE19,IF(AG19&gt;0,AG19,IF(AI19&gt;0,AI19,IF(AK19&gt;0,AK19,IF(AM19&gt;0,AM19,IF(AO19&gt;0,AO19,IF(AQ19&gt;0,AQ19,IF(AS19&gt;0,AS19,IF(AU19&gt;0,AU19,AW19)))))))))))))))))))</f>
        <v>2.4305555555555556E-3</v>
      </c>
      <c r="J19" s="72">
        <f>IF(L19&gt;0,L19,IF(N19&gt;0,N19,IF(P19&gt;0,P19,IF(R19&gt;0,R19,IF(T19&gt;0,T19,IF(V19&gt;0,V19,IF(X19&gt;0,X19,IF(Z19&gt;0,Z19,IF(AB19&gt;0,AB19,IF(AD19&gt;0,AD19,IF(AF19&gt;0,AF19,IF(AH19&gt;0,AH19,IF(AJ19&gt;0,AJ19,IF(AL19&gt;0,AL19,IF(AN19&gt;0,AN19,IF(AP19&gt;0,AP19,IF(AR19&gt;0,AR19,IF(AT19&gt;0,AT19,IF(AV19&gt;0,AV19,AX19)))))))))))))))))))</f>
        <v>5.2199074074074075E-3</v>
      </c>
      <c r="K19" s="25"/>
      <c r="L19" s="26"/>
      <c r="M19" s="25"/>
      <c r="N19" s="26"/>
      <c r="O19" s="25">
        <v>2.4305555555555556E-3</v>
      </c>
      <c r="P19" s="26">
        <v>5.2199074074074075E-3</v>
      </c>
      <c r="Q19" s="25"/>
      <c r="R19" s="26"/>
      <c r="S19" s="25"/>
      <c r="T19" s="26"/>
      <c r="U19" s="25"/>
      <c r="V19" s="26"/>
      <c r="W19" s="25"/>
      <c r="X19" s="26"/>
      <c r="Y19" s="46"/>
      <c r="Z19" s="26"/>
      <c r="AA19" s="25"/>
      <c r="AB19" s="26"/>
      <c r="AC19" s="25"/>
      <c r="AD19" s="26"/>
      <c r="AE19" s="25"/>
      <c r="AF19" s="26"/>
      <c r="AG19" s="25"/>
      <c r="AH19" s="26"/>
      <c r="AI19" s="25"/>
      <c r="AJ19" s="26"/>
      <c r="AK19" s="25"/>
      <c r="AL19" s="26"/>
      <c r="AM19" s="46"/>
      <c r="AN19" s="26"/>
      <c r="AO19" s="46"/>
      <c r="AP19" s="26"/>
      <c r="AQ19" s="46"/>
      <c r="AR19" s="26"/>
      <c r="AS19" s="46"/>
      <c r="AT19" s="26"/>
      <c r="AU19" s="51"/>
      <c r="AV19" s="52"/>
      <c r="AW19" s="51"/>
      <c r="AX19" s="52"/>
      <c r="AZ19" s="65" t="str">
        <f>IF(J19="", "",IF(J19&gt;2*I19, "","200m pace slower than 400m pace"))</f>
        <v/>
      </c>
    </row>
    <row r="20" spans="1:52" ht="15" hidden="1" x14ac:dyDescent="0.25">
      <c r="A20" s="36" t="s">
        <v>466</v>
      </c>
      <c r="B20" s="47" t="s">
        <v>467</v>
      </c>
      <c r="C20" s="50"/>
      <c r="D20" s="29" t="str">
        <f t="shared" si="0"/>
        <v>Test</v>
      </c>
      <c r="E20" s="43" t="str">
        <f>IFERROR(IF(J20="","",(100/((400-200)/((J20*86400)-(I20*86400)))/86400)),"")</f>
        <v/>
      </c>
      <c r="F20" s="23" t="str">
        <f t="shared" si="1"/>
        <v/>
      </c>
      <c r="G20" s="23" t="str">
        <f t="shared" si="2"/>
        <v/>
      </c>
      <c r="H20" s="23" t="str">
        <f t="shared" si="3"/>
        <v/>
      </c>
      <c r="I20" s="72">
        <f>IF(K20&gt;0,K20,IF(M20&gt;0,M20,IF(O20&gt;0,O20,IF(Q20&gt;0,Q20,IF(S20&gt;0,S20,IF(U20&gt;0,U20,IF(W20&gt;0,W20,IF(Y20&gt;0,Y20,IF(AA20&gt;0,AA20,IF(AC20&gt;0,AC20,IF(AE20&gt;0,AE20,IF(AG20&gt;0,AG20,IF(AI20&gt;0,AI20,IF(AK20&gt;0,AK20,IF(AM20&gt;0,AM20,IF(AO20&gt;0,AO20,IF(AQ20&gt;0,AQ20,IF(AS20&gt;0,AS20,IF(AU20&gt;0,AU20,AW20)))))))))))))))))))</f>
        <v>0</v>
      </c>
      <c r="J20" s="72">
        <f>IF(L20&gt;0,L20,IF(N20&gt;0,N20,IF(P20&gt;0,P20,IF(R20&gt;0,R20,IF(T20&gt;0,T20,IF(V20&gt;0,V20,IF(X20&gt;0,X20,IF(Z20&gt;0,Z20,IF(AB20&gt;0,AB20,IF(AD20&gt;0,AD20,IF(AF20&gt;0,AF20,IF(AH20&gt;0,AH20,IF(AJ20&gt;0,AJ20,IF(AL20&gt;0,AL20,IF(AN20&gt;0,AN20,IF(AP20&gt;0,AP20,IF(AR20&gt;0,AR20,IF(AT20&gt;0,AT20,IF(AV20&gt;0,AV20,AX20)))))))))))))))))))</f>
        <v>0</v>
      </c>
      <c r="K20" s="25"/>
      <c r="L20" s="26"/>
      <c r="M20" s="25"/>
      <c r="N20" s="26"/>
      <c r="O20" s="25"/>
      <c r="P20" s="26"/>
      <c r="Q20" s="25"/>
      <c r="R20" s="26"/>
      <c r="S20" s="25"/>
      <c r="T20" s="26"/>
      <c r="U20" s="25"/>
      <c r="V20" s="26"/>
      <c r="W20" s="25"/>
      <c r="X20" s="26"/>
      <c r="Y20" s="46"/>
      <c r="Z20" s="26"/>
      <c r="AA20" s="25"/>
      <c r="AB20" s="26"/>
      <c r="AC20" s="25"/>
      <c r="AD20" s="26"/>
      <c r="AE20" s="25"/>
      <c r="AF20" s="26"/>
      <c r="AG20" s="25"/>
      <c r="AH20" s="26"/>
      <c r="AI20" s="25"/>
      <c r="AJ20" s="26"/>
      <c r="AK20" s="25"/>
      <c r="AL20" s="26"/>
      <c r="AM20" s="46"/>
      <c r="AN20" s="26"/>
      <c r="AO20" s="46"/>
      <c r="AP20" s="26"/>
      <c r="AQ20" s="46"/>
      <c r="AR20" s="26"/>
      <c r="AS20" s="46"/>
      <c r="AT20" s="26"/>
      <c r="AU20" s="51"/>
      <c r="AV20" s="52"/>
      <c r="AW20" s="51"/>
      <c r="AX20" s="52"/>
      <c r="AZ20" s="65" t="str">
        <f>IF(J20="", "",IF(J20&gt;2*I20, "","200m pace slower than 400m pace"))</f>
        <v>200m pace slower than 400m pace</v>
      </c>
    </row>
    <row r="21" spans="1:52" ht="15" hidden="1" x14ac:dyDescent="0.25">
      <c r="A21" s="36" t="s">
        <v>468</v>
      </c>
      <c r="B21" s="47" t="s">
        <v>469</v>
      </c>
      <c r="C21" s="50"/>
      <c r="D21" s="29" t="str">
        <f t="shared" si="0"/>
        <v>Test</v>
      </c>
      <c r="E21" s="43" t="str">
        <f>IFERROR(IF(J21="","",(100/((400-200)/((J21*86400)-(I21*86400)))/86400)),"")</f>
        <v/>
      </c>
      <c r="F21" s="23" t="str">
        <f t="shared" si="1"/>
        <v/>
      </c>
      <c r="G21" s="23" t="str">
        <f t="shared" si="2"/>
        <v/>
      </c>
      <c r="H21" s="23" t="str">
        <f t="shared" si="3"/>
        <v/>
      </c>
      <c r="I21" s="72">
        <f>IF(K21&gt;0,K21,IF(M21&gt;0,M21,IF(O21&gt;0,O21,IF(Q21&gt;0,Q21,IF(S21&gt;0,S21,IF(U21&gt;0,U21,IF(W21&gt;0,W21,IF(Y21&gt;0,Y21,IF(AA21&gt;0,AA21,IF(AC21&gt;0,AC21,IF(AE21&gt;0,AE21,IF(AG21&gt;0,AG21,IF(AI21&gt;0,AI21,IF(AK21&gt;0,AK21,IF(AM21&gt;0,AM21,IF(AO21&gt;0,AO21,IF(AQ21&gt;0,AQ21,IF(AS21&gt;0,AS21,IF(AU21&gt;0,AU21,AW21)))))))))))))))))))</f>
        <v>0</v>
      </c>
      <c r="J21" s="72">
        <f>IF(L21&gt;0,L21,IF(N21&gt;0,N21,IF(P21&gt;0,P21,IF(R21&gt;0,R21,IF(T21&gt;0,T21,IF(V21&gt;0,V21,IF(X21&gt;0,X21,IF(Z21&gt;0,Z21,IF(AB21&gt;0,AB21,IF(AD21&gt;0,AD21,IF(AF21&gt;0,AF21,IF(AH21&gt;0,AH21,IF(AJ21&gt;0,AJ21,IF(AL21&gt;0,AL21,IF(AN21&gt;0,AN21,IF(AP21&gt;0,AP21,IF(AR21&gt;0,AR21,IF(AT21&gt;0,AT21,IF(AV21&gt;0,AV21,AX21)))))))))))))))))))</f>
        <v>0</v>
      </c>
      <c r="K21" s="25"/>
      <c r="L21" s="26"/>
      <c r="M21" s="25"/>
      <c r="N21" s="26"/>
      <c r="O21" s="25"/>
      <c r="P21" s="26"/>
      <c r="Q21" s="25"/>
      <c r="R21" s="26"/>
      <c r="S21" s="25"/>
      <c r="T21" s="26"/>
      <c r="U21" s="25"/>
      <c r="V21" s="26"/>
      <c r="W21" s="25"/>
      <c r="X21" s="26"/>
      <c r="Y21" s="46"/>
      <c r="Z21" s="26"/>
      <c r="AA21" s="25"/>
      <c r="AB21" s="26"/>
      <c r="AC21" s="25"/>
      <c r="AD21" s="26"/>
      <c r="AE21" s="25"/>
      <c r="AF21" s="26"/>
      <c r="AG21" s="25"/>
      <c r="AH21" s="26"/>
      <c r="AI21" s="25"/>
      <c r="AJ21" s="26"/>
      <c r="AK21" s="25"/>
      <c r="AL21" s="26"/>
      <c r="AM21" s="46"/>
      <c r="AN21" s="26"/>
      <c r="AO21" s="46"/>
      <c r="AP21" s="26"/>
      <c r="AQ21" s="46"/>
      <c r="AR21" s="26"/>
      <c r="AS21" s="46"/>
      <c r="AT21" s="26"/>
      <c r="AU21" s="51"/>
      <c r="AV21" s="52"/>
      <c r="AW21" s="51"/>
      <c r="AX21" s="52"/>
      <c r="AZ21" s="65" t="str">
        <f>IF(J21="", "",IF(J21&gt;2*I21, "","200m pace slower than 400m pace"))</f>
        <v>200m pace slower than 400m pace</v>
      </c>
    </row>
    <row r="22" spans="1:52" ht="15" hidden="1" x14ac:dyDescent="0.25">
      <c r="A22" s="36" t="s">
        <v>354</v>
      </c>
      <c r="B22" s="47" t="s">
        <v>339</v>
      </c>
      <c r="C22" s="50"/>
      <c r="D22" s="29" t="str">
        <f t="shared" si="0"/>
        <v>Test</v>
      </c>
      <c r="E22" s="43" t="str">
        <f>IFERROR(IF(J22="","",(100/((400-200)/((J22*86400)-(I22*86400)))/86400)),"")</f>
        <v/>
      </c>
      <c r="F22" s="23" t="str">
        <f t="shared" si="1"/>
        <v/>
      </c>
      <c r="G22" s="23" t="str">
        <f t="shared" si="2"/>
        <v/>
      </c>
      <c r="H22" s="23" t="str">
        <f t="shared" si="3"/>
        <v/>
      </c>
      <c r="I22" s="72">
        <f>IF(K22&gt;0,K22,IF(M22&gt;0,M22,IF(O22&gt;0,O22,IF(Q22&gt;0,Q22,IF(S22&gt;0,S22,IF(U22&gt;0,U22,IF(W22&gt;0,W22,IF(Y22&gt;0,Y22,IF(AA22&gt;0,AA22,IF(AC22&gt;0,AC22,IF(AE22&gt;0,AE22,IF(AG22&gt;0,AG22,IF(AI22&gt;0,AI22,IF(AK22&gt;0,AK22,IF(AM22&gt;0,AM22,IF(AO22&gt;0,AO22,IF(AQ22&gt;0,AQ22,IF(AS22&gt;0,AS22,IF(AU22&gt;0,AU22,AW22)))))))))))))))))))</f>
        <v>0</v>
      </c>
      <c r="J22" s="72">
        <f>IF(L22&gt;0,L22,IF(N22&gt;0,N22,IF(P22&gt;0,P22,IF(R22&gt;0,R22,IF(T22&gt;0,T22,IF(V22&gt;0,V22,IF(X22&gt;0,X22,IF(Z22&gt;0,Z22,IF(AB22&gt;0,AB22,IF(AD22&gt;0,AD22,IF(AF22&gt;0,AF22,IF(AH22&gt;0,AH22,IF(AJ22&gt;0,AJ22,IF(AL22&gt;0,AL22,IF(AN22&gt;0,AN22,IF(AP22&gt;0,AP22,IF(AR22&gt;0,AR22,IF(AT22&gt;0,AT22,IF(AV22&gt;0,AV22,AX22)))))))))))))))))))</f>
        <v>0</v>
      </c>
      <c r="K22" s="25"/>
      <c r="L22" s="26"/>
      <c r="M22" s="25"/>
      <c r="N22" s="26"/>
      <c r="O22" s="25"/>
      <c r="P22" s="26"/>
      <c r="Q22" s="25"/>
      <c r="R22" s="26"/>
      <c r="S22" s="25"/>
      <c r="T22" s="26"/>
      <c r="U22" s="25"/>
      <c r="V22" s="26"/>
      <c r="W22" s="25"/>
      <c r="X22" s="26"/>
      <c r="Y22" s="46"/>
      <c r="Z22" s="26"/>
      <c r="AA22" s="25"/>
      <c r="AB22" s="26"/>
      <c r="AC22" s="25"/>
      <c r="AD22" s="26"/>
      <c r="AE22" s="25"/>
      <c r="AF22" s="26"/>
      <c r="AG22" s="25"/>
      <c r="AH22" s="26"/>
      <c r="AI22" s="25"/>
      <c r="AJ22" s="26"/>
      <c r="AK22" s="25"/>
      <c r="AL22" s="26"/>
      <c r="AM22" s="46"/>
      <c r="AN22" s="26"/>
      <c r="AO22" s="46"/>
      <c r="AP22" s="26"/>
      <c r="AQ22" s="46"/>
      <c r="AR22" s="26"/>
      <c r="AS22" s="46"/>
      <c r="AT22" s="26"/>
      <c r="AU22" s="51"/>
      <c r="AV22" s="52"/>
      <c r="AW22" s="51"/>
      <c r="AX22" s="52"/>
      <c r="AZ22" s="65" t="str">
        <f>IF(J22="", "",IF(J22&gt;2*I22, "","200m pace slower than 400m pace"))</f>
        <v>200m pace slower than 400m pace</v>
      </c>
    </row>
    <row r="23" spans="1:52" ht="15" hidden="1" x14ac:dyDescent="0.25">
      <c r="A23" s="36" t="s">
        <v>470</v>
      </c>
      <c r="B23" s="47" t="s">
        <v>471</v>
      </c>
      <c r="C23" s="50"/>
      <c r="D23" s="29" t="str">
        <f t="shared" si="0"/>
        <v>Test</v>
      </c>
      <c r="E23" s="43" t="str">
        <f>IFERROR(IF(J23="","",(100/((400-200)/((J23*86400)-(I23*86400)))/86400)),"")</f>
        <v/>
      </c>
      <c r="F23" s="23" t="str">
        <f t="shared" si="1"/>
        <v/>
      </c>
      <c r="G23" s="23" t="str">
        <f t="shared" si="2"/>
        <v/>
      </c>
      <c r="H23" s="23" t="str">
        <f t="shared" si="3"/>
        <v/>
      </c>
      <c r="I23" s="72">
        <f>IF(K23&gt;0,K23,IF(M23&gt;0,M23,IF(O23&gt;0,O23,IF(Q23&gt;0,Q23,IF(S23&gt;0,S23,IF(U23&gt;0,U23,IF(W23&gt;0,W23,IF(Y23&gt;0,Y23,IF(AA23&gt;0,AA23,IF(AC23&gt;0,AC23,IF(AE23&gt;0,AE23,IF(AG23&gt;0,AG23,IF(AI23&gt;0,AI23,IF(AK23&gt;0,AK23,IF(AM23&gt;0,AM23,IF(AO23&gt;0,AO23,IF(AQ23&gt;0,AQ23,IF(AS23&gt;0,AS23,IF(AU23&gt;0,AU23,AW23)))))))))))))))))))</f>
        <v>0</v>
      </c>
      <c r="J23" s="72">
        <f>IF(L23&gt;0,L23,IF(N23&gt;0,N23,IF(P23&gt;0,P23,IF(R23&gt;0,R23,IF(T23&gt;0,T23,IF(V23&gt;0,V23,IF(X23&gt;0,X23,IF(Z23&gt;0,Z23,IF(AB23&gt;0,AB23,IF(AD23&gt;0,AD23,IF(AF23&gt;0,AF23,IF(AH23&gt;0,AH23,IF(AJ23&gt;0,AJ23,IF(AL23&gt;0,AL23,IF(AN23&gt;0,AN23,IF(AP23&gt;0,AP23,IF(AR23&gt;0,AR23,IF(AT23&gt;0,AT23,IF(AV23&gt;0,AV23,AX23)))))))))))))))))))</f>
        <v>0</v>
      </c>
      <c r="K23" s="25"/>
      <c r="L23" s="26"/>
      <c r="M23" s="25"/>
      <c r="N23" s="26"/>
      <c r="O23" s="25"/>
      <c r="P23" s="26"/>
      <c r="Q23" s="25"/>
      <c r="R23" s="26"/>
      <c r="S23" s="25"/>
      <c r="T23" s="26"/>
      <c r="U23" s="25"/>
      <c r="V23" s="26"/>
      <c r="W23" s="25"/>
      <c r="X23" s="26"/>
      <c r="Y23" s="46"/>
      <c r="Z23" s="26"/>
      <c r="AA23" s="25"/>
      <c r="AB23" s="26"/>
      <c r="AC23" s="25"/>
      <c r="AD23" s="26"/>
      <c r="AE23" s="25"/>
      <c r="AF23" s="26"/>
      <c r="AG23" s="25"/>
      <c r="AH23" s="26"/>
      <c r="AI23" s="25"/>
      <c r="AJ23" s="26"/>
      <c r="AK23" s="25"/>
      <c r="AL23" s="26"/>
      <c r="AM23" s="46"/>
      <c r="AN23" s="26"/>
      <c r="AO23" s="46"/>
      <c r="AP23" s="26"/>
      <c r="AQ23" s="46"/>
      <c r="AR23" s="26"/>
      <c r="AS23" s="46"/>
      <c r="AT23" s="26"/>
      <c r="AU23" s="51"/>
      <c r="AV23" s="52"/>
      <c r="AW23" s="51"/>
      <c r="AX23" s="52"/>
      <c r="AZ23" s="65" t="str">
        <f>IF(J23="", "",IF(J23&gt;2*I23, "","200m pace slower than 400m pace"))</f>
        <v>200m pace slower than 400m pace</v>
      </c>
    </row>
    <row r="24" spans="1:52" ht="15" hidden="1" x14ac:dyDescent="0.25">
      <c r="A24" s="36" t="s">
        <v>355</v>
      </c>
      <c r="B24" s="47" t="s">
        <v>340</v>
      </c>
      <c r="C24" s="50"/>
      <c r="D24" s="29" t="str">
        <f t="shared" si="0"/>
        <v>Test</v>
      </c>
      <c r="E24" s="43" t="str">
        <f>IFERROR(IF(J24="","",(100/((400-200)/((J24*86400)-(I24*86400)))/86400)),"")</f>
        <v/>
      </c>
      <c r="F24" s="23" t="str">
        <f t="shared" si="1"/>
        <v/>
      </c>
      <c r="G24" s="23" t="str">
        <f t="shared" si="2"/>
        <v/>
      </c>
      <c r="H24" s="23" t="str">
        <f t="shared" si="3"/>
        <v/>
      </c>
      <c r="I24" s="72">
        <f>IF(K24&gt;0,K24,IF(M24&gt;0,M24,IF(O24&gt;0,O24,IF(Q24&gt;0,Q24,IF(S24&gt;0,S24,IF(U24&gt;0,U24,IF(W24&gt;0,W24,IF(Y24&gt;0,Y24,IF(AA24&gt;0,AA24,IF(AC24&gt;0,AC24,IF(AE24&gt;0,AE24,IF(AG24&gt;0,AG24,IF(AI24&gt;0,AI24,IF(AK24&gt;0,AK24,IF(AM24&gt;0,AM24,IF(AO24&gt;0,AO24,IF(AQ24&gt;0,AQ24,IF(AS24&gt;0,AS24,IF(AU24&gt;0,AU24,AW24)))))))))))))))))))</f>
        <v>0</v>
      </c>
      <c r="J24" s="72">
        <f>IF(L24&gt;0,L24,IF(N24&gt;0,N24,IF(P24&gt;0,P24,IF(R24&gt;0,R24,IF(T24&gt;0,T24,IF(V24&gt;0,V24,IF(X24&gt;0,X24,IF(Z24&gt;0,Z24,IF(AB24&gt;0,AB24,IF(AD24&gt;0,AD24,IF(AF24&gt;0,AF24,IF(AH24&gt;0,AH24,IF(AJ24&gt;0,AJ24,IF(AL24&gt;0,AL24,IF(AN24&gt;0,AN24,IF(AP24&gt;0,AP24,IF(AR24&gt;0,AR24,IF(AT24&gt;0,AT24,IF(AV24&gt;0,AV24,AX24)))))))))))))))))))</f>
        <v>0</v>
      </c>
      <c r="K24" s="25"/>
      <c r="L24" s="26"/>
      <c r="M24" s="25"/>
      <c r="N24" s="26"/>
      <c r="O24" s="25"/>
      <c r="P24" s="26"/>
      <c r="Q24" s="25"/>
      <c r="R24" s="26"/>
      <c r="S24" s="25"/>
      <c r="T24" s="26"/>
      <c r="U24" s="25"/>
      <c r="V24" s="26"/>
      <c r="W24" s="25"/>
      <c r="X24" s="26"/>
      <c r="Y24" s="46"/>
      <c r="Z24" s="26"/>
      <c r="AA24" s="25"/>
      <c r="AB24" s="26"/>
      <c r="AC24" s="25"/>
      <c r="AD24" s="26"/>
      <c r="AE24" s="25"/>
      <c r="AF24" s="26"/>
      <c r="AG24" s="25"/>
      <c r="AH24" s="26"/>
      <c r="AI24" s="25"/>
      <c r="AJ24" s="26"/>
      <c r="AK24" s="25"/>
      <c r="AL24" s="26"/>
      <c r="AM24" s="46"/>
      <c r="AN24" s="26"/>
      <c r="AO24" s="46"/>
      <c r="AP24" s="26"/>
      <c r="AQ24" s="46"/>
      <c r="AR24" s="26"/>
      <c r="AS24" s="46"/>
      <c r="AT24" s="26"/>
      <c r="AU24" s="51"/>
      <c r="AV24" s="52"/>
      <c r="AW24" s="51"/>
      <c r="AX24" s="52"/>
      <c r="AZ24" s="65" t="str">
        <f>IF(J24="", "",IF(J24&gt;2*I24, "","200m pace slower than 400m pace"))</f>
        <v>200m pace slower than 400m pace</v>
      </c>
    </row>
    <row r="25" spans="1:52" ht="15" hidden="1" x14ac:dyDescent="0.25">
      <c r="A25" s="36" t="s">
        <v>472</v>
      </c>
      <c r="B25" s="47" t="s">
        <v>473</v>
      </c>
      <c r="C25" s="50"/>
      <c r="D25" s="29" t="str">
        <f t="shared" si="0"/>
        <v>Test</v>
      </c>
      <c r="E25" s="43" t="str">
        <f>IFERROR(IF(J25="","",(100/((400-200)/((J25*86400)-(I25*86400)))/86400)),"")</f>
        <v/>
      </c>
      <c r="F25" s="23" t="str">
        <f t="shared" si="1"/>
        <v/>
      </c>
      <c r="G25" s="23" t="str">
        <f t="shared" si="2"/>
        <v/>
      </c>
      <c r="H25" s="23" t="str">
        <f t="shared" si="3"/>
        <v/>
      </c>
      <c r="I25" s="72">
        <f>IF(K25&gt;0,K25,IF(M25&gt;0,M25,IF(O25&gt;0,O25,IF(Q25&gt;0,Q25,IF(S25&gt;0,S25,IF(U25&gt;0,U25,IF(W25&gt;0,W25,IF(Y25&gt;0,Y25,IF(AA25&gt;0,AA25,IF(AC25&gt;0,AC25,IF(AE25&gt;0,AE25,IF(AG25&gt;0,AG25,IF(AI25&gt;0,AI25,IF(AK25&gt;0,AK25,IF(AM25&gt;0,AM25,IF(AO25&gt;0,AO25,IF(AQ25&gt;0,AQ25,IF(AS25&gt;0,AS25,IF(AU25&gt;0,AU25,AW25)))))))))))))))))))</f>
        <v>0</v>
      </c>
      <c r="J25" s="72">
        <f>IF(L25&gt;0,L25,IF(N25&gt;0,N25,IF(P25&gt;0,P25,IF(R25&gt;0,R25,IF(T25&gt;0,T25,IF(V25&gt;0,V25,IF(X25&gt;0,X25,IF(Z25&gt;0,Z25,IF(AB25&gt;0,AB25,IF(AD25&gt;0,AD25,IF(AF25&gt;0,AF25,IF(AH25&gt;0,AH25,IF(AJ25&gt;0,AJ25,IF(AL25&gt;0,AL25,IF(AN25&gt;0,AN25,IF(AP25&gt;0,AP25,IF(AR25&gt;0,AR25,IF(AT25&gt;0,AT25,IF(AV25&gt;0,AV25,AX25)))))))))))))))))))</f>
        <v>0</v>
      </c>
      <c r="K25" s="25"/>
      <c r="L25" s="26"/>
      <c r="M25" s="25"/>
      <c r="N25" s="26"/>
      <c r="O25" s="25"/>
      <c r="P25" s="26"/>
      <c r="Q25" s="25"/>
      <c r="R25" s="26"/>
      <c r="S25" s="25"/>
      <c r="T25" s="26"/>
      <c r="U25" s="25"/>
      <c r="V25" s="26"/>
      <c r="W25" s="25"/>
      <c r="X25" s="26"/>
      <c r="Y25" s="46"/>
      <c r="Z25" s="26"/>
      <c r="AA25" s="25"/>
      <c r="AB25" s="26"/>
      <c r="AC25" s="25"/>
      <c r="AD25" s="26"/>
      <c r="AE25" s="25"/>
      <c r="AF25" s="26"/>
      <c r="AG25" s="25"/>
      <c r="AH25" s="26"/>
      <c r="AI25" s="25"/>
      <c r="AJ25" s="26"/>
      <c r="AK25" s="25"/>
      <c r="AL25" s="26"/>
      <c r="AM25" s="46"/>
      <c r="AN25" s="26"/>
      <c r="AO25" s="46"/>
      <c r="AP25" s="26"/>
      <c r="AQ25" s="46"/>
      <c r="AR25" s="26"/>
      <c r="AS25" s="46"/>
      <c r="AT25" s="26"/>
      <c r="AU25" s="51"/>
      <c r="AV25" s="52"/>
      <c r="AW25" s="51"/>
      <c r="AX25" s="52"/>
      <c r="AZ25" s="65" t="str">
        <f>IF(J25="", "",IF(J25&gt;2*I25, "","200m pace slower than 400m pace"))</f>
        <v>200m pace slower than 400m pace</v>
      </c>
    </row>
    <row r="26" spans="1:52" ht="15" hidden="1" x14ac:dyDescent="0.25">
      <c r="A26" s="36" t="s">
        <v>357</v>
      </c>
      <c r="B26" s="47" t="s">
        <v>342</v>
      </c>
      <c r="C26" s="50"/>
      <c r="D26" s="29" t="str">
        <f t="shared" si="0"/>
        <v>Test</v>
      </c>
      <c r="E26" s="43" t="str">
        <f>IFERROR(IF(J26="","",(100/((400-200)/((J26*86400)-(I26*86400)))/86400)),"")</f>
        <v/>
      </c>
      <c r="F26" s="23" t="str">
        <f t="shared" si="1"/>
        <v/>
      </c>
      <c r="G26" s="23" t="str">
        <f t="shared" si="2"/>
        <v/>
      </c>
      <c r="H26" s="23" t="str">
        <f t="shared" si="3"/>
        <v/>
      </c>
      <c r="I26" s="72">
        <f>IF(K26&gt;0,K26,IF(M26&gt;0,M26,IF(O26&gt;0,O26,IF(Q26&gt;0,Q26,IF(S26&gt;0,S26,IF(U26&gt;0,U26,IF(W26&gt;0,W26,IF(Y26&gt;0,Y26,IF(AA26&gt;0,AA26,IF(AC26&gt;0,AC26,IF(AE26&gt;0,AE26,IF(AG26&gt;0,AG26,IF(AI26&gt;0,AI26,IF(AK26&gt;0,AK26,IF(AM26&gt;0,AM26,IF(AO26&gt;0,AO26,IF(AQ26&gt;0,AQ26,IF(AS26&gt;0,AS26,IF(AU26&gt;0,AU26,AW26)))))))))))))))))))</f>
        <v>0</v>
      </c>
      <c r="J26" s="72">
        <f>IF(L26&gt;0,L26,IF(N26&gt;0,N26,IF(P26&gt;0,P26,IF(R26&gt;0,R26,IF(T26&gt;0,T26,IF(V26&gt;0,V26,IF(X26&gt;0,X26,IF(Z26&gt;0,Z26,IF(AB26&gt;0,AB26,IF(AD26&gt;0,AD26,IF(AF26&gt;0,AF26,IF(AH26&gt;0,AH26,IF(AJ26&gt;0,AJ26,IF(AL26&gt;0,AL26,IF(AN26&gt;0,AN26,IF(AP26&gt;0,AP26,IF(AR26&gt;0,AR26,IF(AT26&gt;0,AT26,IF(AV26&gt;0,AV26,AX26)))))))))))))))))))</f>
        <v>0</v>
      </c>
      <c r="K26" s="25"/>
      <c r="L26" s="26"/>
      <c r="M26" s="25"/>
      <c r="N26" s="26"/>
      <c r="O26" s="25"/>
      <c r="P26" s="26"/>
      <c r="Q26" s="25"/>
      <c r="R26" s="26"/>
      <c r="S26" s="25"/>
      <c r="T26" s="26"/>
      <c r="U26" s="25"/>
      <c r="V26" s="26"/>
      <c r="W26" s="25"/>
      <c r="X26" s="26"/>
      <c r="Y26" s="46"/>
      <c r="Z26" s="26"/>
      <c r="AA26" s="25"/>
      <c r="AB26" s="26"/>
      <c r="AC26" s="25"/>
      <c r="AD26" s="26"/>
      <c r="AE26" s="25"/>
      <c r="AF26" s="26"/>
      <c r="AG26" s="25"/>
      <c r="AH26" s="26"/>
      <c r="AI26" s="25"/>
      <c r="AJ26" s="26"/>
      <c r="AK26" s="25"/>
      <c r="AL26" s="26"/>
      <c r="AM26" s="46"/>
      <c r="AN26" s="26"/>
      <c r="AO26" s="46"/>
      <c r="AP26" s="26"/>
      <c r="AQ26" s="46"/>
      <c r="AR26" s="26"/>
      <c r="AS26" s="46"/>
      <c r="AT26" s="26"/>
      <c r="AU26" s="51"/>
      <c r="AV26" s="52"/>
      <c r="AW26" s="51"/>
      <c r="AX26" s="52"/>
      <c r="AZ26" s="65" t="str">
        <f>IF(J26="", "",IF(J26&gt;2*I26, "","200m pace slower than 400m pace"))</f>
        <v>200m pace slower than 400m pace</v>
      </c>
    </row>
    <row r="27" spans="1:52" ht="15" hidden="1" x14ac:dyDescent="0.25">
      <c r="A27" s="36" t="s">
        <v>358</v>
      </c>
      <c r="B27" s="47" t="s">
        <v>474</v>
      </c>
      <c r="C27" s="50"/>
      <c r="D27" s="29" t="str">
        <f t="shared" si="0"/>
        <v>Test</v>
      </c>
      <c r="E27" s="43" t="str">
        <f>IFERROR(IF(J27="","",(100/((400-200)/((J27*86400)-(I27*86400)))/86400)),"")</f>
        <v/>
      </c>
      <c r="F27" s="23" t="str">
        <f t="shared" si="1"/>
        <v/>
      </c>
      <c r="G27" s="23" t="str">
        <f t="shared" si="2"/>
        <v/>
      </c>
      <c r="H27" s="23" t="str">
        <f t="shared" si="3"/>
        <v/>
      </c>
      <c r="I27" s="72">
        <f>IF(K27&gt;0,K27,IF(M27&gt;0,M27,IF(O27&gt;0,O27,IF(Q27&gt;0,Q27,IF(S27&gt;0,S27,IF(U27&gt;0,U27,IF(W27&gt;0,W27,IF(Y27&gt;0,Y27,IF(AA27&gt;0,AA27,IF(AC27&gt;0,AC27,IF(AE27&gt;0,AE27,IF(AG27&gt;0,AG27,IF(AI27&gt;0,AI27,IF(AK27&gt;0,AK27,IF(AM27&gt;0,AM27,IF(AO27&gt;0,AO27,IF(AQ27&gt;0,AQ27,IF(AS27&gt;0,AS27,IF(AU27&gt;0,AU27,AW27)))))))))))))))))))</f>
        <v>0</v>
      </c>
      <c r="J27" s="72">
        <f>IF(L27&gt;0,L27,IF(N27&gt;0,N27,IF(P27&gt;0,P27,IF(R27&gt;0,R27,IF(T27&gt;0,T27,IF(V27&gt;0,V27,IF(X27&gt;0,X27,IF(Z27&gt;0,Z27,IF(AB27&gt;0,AB27,IF(AD27&gt;0,AD27,IF(AF27&gt;0,AF27,IF(AH27&gt;0,AH27,IF(AJ27&gt;0,AJ27,IF(AL27&gt;0,AL27,IF(AN27&gt;0,AN27,IF(AP27&gt;0,AP27,IF(AR27&gt;0,AR27,IF(AT27&gt;0,AT27,IF(AV27&gt;0,AV27,AX27)))))))))))))))))))</f>
        <v>0</v>
      </c>
      <c r="K27" s="25"/>
      <c r="L27" s="26"/>
      <c r="M27" s="25"/>
      <c r="N27" s="26"/>
      <c r="O27" s="25"/>
      <c r="P27" s="26"/>
      <c r="Q27" s="25"/>
      <c r="R27" s="26"/>
      <c r="S27" s="25"/>
      <c r="T27" s="26"/>
      <c r="U27" s="25"/>
      <c r="V27" s="26"/>
      <c r="W27" s="25"/>
      <c r="X27" s="26"/>
      <c r="Y27" s="46"/>
      <c r="Z27" s="26"/>
      <c r="AA27" s="25"/>
      <c r="AB27" s="26"/>
      <c r="AC27" s="25"/>
      <c r="AD27" s="26"/>
      <c r="AE27" s="25"/>
      <c r="AF27" s="26"/>
      <c r="AG27" s="25"/>
      <c r="AH27" s="26"/>
      <c r="AI27" s="25"/>
      <c r="AJ27" s="26"/>
      <c r="AK27" s="25"/>
      <c r="AL27" s="26"/>
      <c r="AM27" s="46"/>
      <c r="AN27" s="26"/>
      <c r="AO27" s="46"/>
      <c r="AP27" s="26"/>
      <c r="AQ27" s="46"/>
      <c r="AR27" s="26"/>
      <c r="AS27" s="46"/>
      <c r="AT27" s="26"/>
      <c r="AU27" s="51"/>
      <c r="AV27" s="52"/>
      <c r="AW27" s="51"/>
      <c r="AX27" s="52"/>
      <c r="AZ27" s="65" t="str">
        <f>IF(J27="", "",IF(J27&gt;2*I27, "","200m pace slower than 400m pace"))</f>
        <v>200m pace slower than 400m pace</v>
      </c>
    </row>
    <row r="28" spans="1:52" s="1" customFormat="1" ht="15" x14ac:dyDescent="0.25">
      <c r="A28" s="36" t="s">
        <v>358</v>
      </c>
      <c r="B28" s="47" t="s">
        <v>343</v>
      </c>
      <c r="C28" s="50"/>
      <c r="D28" s="29">
        <f t="shared" si="0"/>
        <v>3</v>
      </c>
      <c r="E28" s="43">
        <f>IFERROR(IF(J28="","",(100/((400-200)/((J28*86400)-(I28*86400)))/86400)),"")</f>
        <v>1.2152777777777774E-3</v>
      </c>
      <c r="F28" s="23">
        <f t="shared" si="1"/>
        <v>2.4305555555555547E-3</v>
      </c>
      <c r="G28" s="23">
        <f t="shared" si="2"/>
        <v>4.8611111111111095E-3</v>
      </c>
      <c r="H28" s="23">
        <f t="shared" si="3"/>
        <v>9.7222222222222189E-3</v>
      </c>
      <c r="I28" s="72">
        <f>IF(K28&gt;0,K28,IF(M28&gt;0,M28,IF(O28&gt;0,O28,IF(Q28&gt;0,Q28,IF(S28&gt;0,S28,IF(U28&gt;0,U28,IF(W28&gt;0,W28,IF(Y28&gt;0,Y28,IF(AA28&gt;0,AA28,IF(AC28&gt;0,AC28,IF(AE28&gt;0,AE28,IF(AG28&gt;0,AG28,IF(AI28&gt;0,AI28,IF(AK28&gt;0,AK28,IF(AM28&gt;0,AM28,IF(AO28&gt;0,AO28,IF(AQ28&gt;0,AQ28,IF(AS28&gt;0,AS28,IF(AU28&gt;0,AU28,AW28)))))))))))))))))))</f>
        <v>2.2222222222222222E-3</v>
      </c>
      <c r="J28" s="72">
        <f>IF(L28&gt;0,L28,IF(N28&gt;0,N28,IF(P28&gt;0,P28,IF(R28&gt;0,R28,IF(T28&gt;0,T28,IF(V28&gt;0,V28,IF(X28&gt;0,X28,IF(Z28&gt;0,Z28,IF(AB28&gt;0,AB28,IF(AD28&gt;0,AD28,IF(AF28&gt;0,AF28,IF(AH28&gt;0,AH28,IF(AJ28&gt;0,AJ28,IF(AL28&gt;0,AL28,IF(AN28&gt;0,AN28,IF(AP28&gt;0,AP28,IF(AR28&gt;0,AR28,IF(AT28&gt;0,AT28,IF(AV28&gt;0,AV28,AX28)))))))))))))))))))</f>
        <v>4.6527777777777774E-3</v>
      </c>
      <c r="K28" s="25"/>
      <c r="L28" s="26"/>
      <c r="M28" s="25">
        <v>2.2222222222222222E-3</v>
      </c>
      <c r="N28" s="26">
        <v>4.6527777777777774E-3</v>
      </c>
      <c r="O28" s="25">
        <v>2.2337962962962962E-3</v>
      </c>
      <c r="P28" s="26">
        <v>4.5949074074074078E-3</v>
      </c>
      <c r="Q28" s="25"/>
      <c r="R28" s="26"/>
      <c r="S28" s="25"/>
      <c r="T28" s="26"/>
      <c r="U28" s="25">
        <v>2.5694444444444445E-3</v>
      </c>
      <c r="V28" s="26">
        <v>5.2893518518518515E-3</v>
      </c>
      <c r="W28" s="25"/>
      <c r="X28" s="26"/>
      <c r="Y28" s="46"/>
      <c r="Z28" s="26"/>
      <c r="AA28" s="25"/>
      <c r="AB28" s="26"/>
      <c r="AC28" s="25"/>
      <c r="AD28" s="26"/>
      <c r="AE28" s="25"/>
      <c r="AF28" s="26"/>
      <c r="AG28" s="25"/>
      <c r="AH28" s="26"/>
      <c r="AI28" s="25"/>
      <c r="AJ28" s="26"/>
      <c r="AK28" s="25"/>
      <c r="AL28" s="26"/>
      <c r="AM28" s="46"/>
      <c r="AN28" s="26"/>
      <c r="AO28" s="46"/>
      <c r="AP28" s="26"/>
      <c r="AQ28" s="46"/>
      <c r="AR28" s="26"/>
      <c r="AS28" s="46"/>
      <c r="AT28" s="26"/>
      <c r="AU28" s="51"/>
      <c r="AV28" s="52"/>
      <c r="AW28" s="51"/>
      <c r="AX28" s="52"/>
      <c r="AZ28" s="65" t="str">
        <f>IF(J28="", "",IF(J28&gt;2*I28, "","200m pace slower than 400m pace"))</f>
        <v/>
      </c>
    </row>
    <row r="29" spans="1:52" s="1" customFormat="1" ht="15" x14ac:dyDescent="0.25">
      <c r="A29" s="36" t="s">
        <v>358</v>
      </c>
      <c r="B29" s="47" t="s">
        <v>475</v>
      </c>
      <c r="C29" s="50"/>
      <c r="D29" s="29">
        <f t="shared" si="0"/>
        <v>3</v>
      </c>
      <c r="E29" s="43">
        <f>IFERROR(IF(J29="","",(100/((400-200)/((J29*86400)-(I29*86400)))/86400)),"")</f>
        <v>1.2905092592592593E-3</v>
      </c>
      <c r="F29" s="23">
        <f t="shared" si="1"/>
        <v>2.5810185185185185E-3</v>
      </c>
      <c r="G29" s="23">
        <f t="shared" si="2"/>
        <v>5.162037037037037E-3</v>
      </c>
      <c r="H29" s="23">
        <f t="shared" si="3"/>
        <v>1.0324074074074074E-2</v>
      </c>
      <c r="I29" s="72">
        <f>IF(K29&gt;0,K29,IF(M29&gt;0,M29,IF(O29&gt;0,O29,IF(Q29&gt;0,Q29,IF(S29&gt;0,S29,IF(U29&gt;0,U29,IF(W29&gt;0,W29,IF(Y29&gt;0,Y29,IF(AA29&gt;0,AA29,IF(AC29&gt;0,AC29,IF(AE29&gt;0,AE29,IF(AG29&gt;0,AG29,IF(AI29&gt;0,AI29,IF(AK29&gt;0,AK29,IF(AM29&gt;0,AM29,IF(AO29&gt;0,AO29,IF(AQ29&gt;0,AQ29,IF(AS29&gt;0,AS29,IF(AU29&gt;0,AU29,AW29)))))))))))))))))))</f>
        <v>2.3032407407407407E-3</v>
      </c>
      <c r="J29" s="72">
        <f>IF(L29&gt;0,L29,IF(N29&gt;0,N29,IF(P29&gt;0,P29,IF(R29&gt;0,R29,IF(T29&gt;0,T29,IF(V29&gt;0,V29,IF(X29&gt;0,X29,IF(Z29&gt;0,Z29,IF(AB29&gt;0,AB29,IF(AD29&gt;0,AD29,IF(AF29&gt;0,AF29,IF(AH29&gt;0,AH29,IF(AJ29&gt;0,AJ29,IF(AL29&gt;0,AL29,IF(AN29&gt;0,AN29,IF(AP29&gt;0,AP29,IF(AR29&gt;0,AR29,IF(AT29&gt;0,AT29,IF(AV29&gt;0,AV29,AX29)))))))))))))))))))</f>
        <v>4.8842592592592592E-3</v>
      </c>
      <c r="K29" s="25"/>
      <c r="L29" s="26"/>
      <c r="M29" s="25"/>
      <c r="N29" s="26"/>
      <c r="O29" s="25">
        <v>2.3032407407407407E-3</v>
      </c>
      <c r="P29" s="26">
        <v>4.8842592592592592E-3</v>
      </c>
      <c r="Q29" s="25"/>
      <c r="R29" s="26"/>
      <c r="S29" s="25"/>
      <c r="T29" s="26"/>
      <c r="U29" s="25"/>
      <c r="V29" s="26"/>
      <c r="W29" s="25"/>
      <c r="X29" s="26"/>
      <c r="Y29" s="46"/>
      <c r="Z29" s="26"/>
      <c r="AA29" s="25"/>
      <c r="AB29" s="26"/>
      <c r="AC29" s="25"/>
      <c r="AD29" s="26"/>
      <c r="AE29" s="25"/>
      <c r="AF29" s="26"/>
      <c r="AG29" s="25"/>
      <c r="AH29" s="26"/>
      <c r="AI29" s="25"/>
      <c r="AJ29" s="26"/>
      <c r="AK29" s="25"/>
      <c r="AL29" s="26"/>
      <c r="AM29" s="46"/>
      <c r="AN29" s="26"/>
      <c r="AO29" s="46"/>
      <c r="AP29" s="26"/>
      <c r="AQ29" s="46"/>
      <c r="AR29" s="26"/>
      <c r="AS29" s="46"/>
      <c r="AT29" s="26"/>
      <c r="AU29" s="51"/>
      <c r="AV29" s="52"/>
      <c r="AW29" s="51"/>
      <c r="AX29" s="52"/>
      <c r="AZ29" s="65" t="str">
        <f>IF(J29="", "",IF(J29&gt;2*I29, "","200m pace slower than 400m pace"))</f>
        <v/>
      </c>
    </row>
    <row r="30" spans="1:52" ht="15" hidden="1" x14ac:dyDescent="0.25">
      <c r="A30" s="36" t="s">
        <v>359</v>
      </c>
      <c r="B30" s="47" t="s">
        <v>476</v>
      </c>
      <c r="C30" s="50"/>
      <c r="D30" s="29" t="str">
        <f t="shared" si="0"/>
        <v>Test</v>
      </c>
      <c r="E30" s="43" t="str">
        <f>IFERROR(IF(J30="","",(100/((400-200)/((J30*86400)-(I30*86400)))/86400)),"")</f>
        <v/>
      </c>
      <c r="F30" s="23" t="str">
        <f t="shared" si="1"/>
        <v/>
      </c>
      <c r="G30" s="23" t="str">
        <f t="shared" si="2"/>
        <v/>
      </c>
      <c r="H30" s="23" t="str">
        <f t="shared" si="3"/>
        <v/>
      </c>
      <c r="I30" s="72">
        <f>IF(K30&gt;0,K30,IF(M30&gt;0,M30,IF(O30&gt;0,O30,IF(Q30&gt;0,Q30,IF(S30&gt;0,S30,IF(U30&gt;0,U30,IF(W30&gt;0,W30,IF(Y30&gt;0,Y30,IF(AA30&gt;0,AA30,IF(AC30&gt;0,AC30,IF(AE30&gt;0,AE30,IF(AG30&gt;0,AG30,IF(AI30&gt;0,AI30,IF(AK30&gt;0,AK30,IF(AM30&gt;0,AM30,IF(AO30&gt;0,AO30,IF(AQ30&gt;0,AQ30,IF(AS30&gt;0,AS30,IF(AU30&gt;0,AU30,AW30)))))))))))))))))))</f>
        <v>0</v>
      </c>
      <c r="J30" s="72">
        <f>IF(L30&gt;0,L30,IF(N30&gt;0,N30,IF(P30&gt;0,P30,IF(R30&gt;0,R30,IF(T30&gt;0,T30,IF(V30&gt;0,V30,IF(X30&gt;0,X30,IF(Z30&gt;0,Z30,IF(AB30&gt;0,AB30,IF(AD30&gt;0,AD30,IF(AF30&gt;0,AF30,IF(AH30&gt;0,AH30,IF(AJ30&gt;0,AJ30,IF(AL30&gt;0,AL30,IF(AN30&gt;0,AN30,IF(AP30&gt;0,AP30,IF(AR30&gt;0,AR30,IF(AT30&gt;0,AT30,IF(AV30&gt;0,AV30,AX30)))))))))))))))))))</f>
        <v>0</v>
      </c>
      <c r="K30" s="25"/>
      <c r="L30" s="26"/>
      <c r="M30" s="25"/>
      <c r="N30" s="26"/>
      <c r="O30" s="25"/>
      <c r="P30" s="26"/>
      <c r="Q30" s="25"/>
      <c r="R30" s="26"/>
      <c r="S30" s="25"/>
      <c r="T30" s="26"/>
      <c r="U30" s="25"/>
      <c r="V30" s="26"/>
      <c r="W30" s="25"/>
      <c r="X30" s="26"/>
      <c r="Y30" s="46"/>
      <c r="Z30" s="26"/>
      <c r="AA30" s="25"/>
      <c r="AB30" s="26"/>
      <c r="AC30" s="25"/>
      <c r="AD30" s="26"/>
      <c r="AE30" s="25"/>
      <c r="AF30" s="26"/>
      <c r="AG30" s="25"/>
      <c r="AH30" s="26"/>
      <c r="AI30" s="25"/>
      <c r="AJ30" s="26"/>
      <c r="AK30" s="25"/>
      <c r="AL30" s="26"/>
      <c r="AM30" s="46"/>
      <c r="AN30" s="26"/>
      <c r="AO30" s="46"/>
      <c r="AP30" s="26"/>
      <c r="AQ30" s="46"/>
      <c r="AR30" s="26"/>
      <c r="AS30" s="46"/>
      <c r="AT30" s="26"/>
      <c r="AU30" s="51"/>
      <c r="AV30" s="52"/>
      <c r="AW30" s="51"/>
      <c r="AX30" s="52"/>
      <c r="AZ30" s="65" t="str">
        <f>IF(J30="", "",IF(J30&gt;2*I30, "","200m pace slower than 400m pace"))</f>
        <v>200m pace slower than 400m pace</v>
      </c>
    </row>
    <row r="31" spans="1:52" ht="15" hidden="1" x14ac:dyDescent="0.25">
      <c r="A31" s="36" t="s">
        <v>477</v>
      </c>
      <c r="B31" s="47" t="s">
        <v>478</v>
      </c>
      <c r="C31" s="50"/>
      <c r="D31" s="29" t="str">
        <f t="shared" si="0"/>
        <v>Test</v>
      </c>
      <c r="E31" s="43" t="str">
        <f>IFERROR(IF(J31="","",(100/((400-200)/((J31*86400)-(I31*86400)))/86400)),"")</f>
        <v/>
      </c>
      <c r="F31" s="23" t="str">
        <f t="shared" si="1"/>
        <v/>
      </c>
      <c r="G31" s="23" t="str">
        <f t="shared" si="2"/>
        <v/>
      </c>
      <c r="H31" s="23" t="str">
        <f t="shared" si="3"/>
        <v/>
      </c>
      <c r="I31" s="72">
        <f>IF(K31&gt;0,K31,IF(M31&gt;0,M31,IF(O31&gt;0,O31,IF(Q31&gt;0,Q31,IF(S31&gt;0,S31,IF(U31&gt;0,U31,IF(W31&gt;0,W31,IF(Y31&gt;0,Y31,IF(AA31&gt;0,AA31,IF(AC31&gt;0,AC31,IF(AE31&gt;0,AE31,IF(AG31&gt;0,AG31,IF(AI31&gt;0,AI31,IF(AK31&gt;0,AK31,IF(AM31&gt;0,AM31,IF(AO31&gt;0,AO31,IF(AQ31&gt;0,AQ31,IF(AS31&gt;0,AS31,IF(AU31&gt;0,AU31,AW31)))))))))))))))))))</f>
        <v>0</v>
      </c>
      <c r="J31" s="72">
        <f>IF(L31&gt;0,L31,IF(N31&gt;0,N31,IF(P31&gt;0,P31,IF(R31&gt;0,R31,IF(T31&gt;0,T31,IF(V31&gt;0,V31,IF(X31&gt;0,X31,IF(Z31&gt;0,Z31,IF(AB31&gt;0,AB31,IF(AD31&gt;0,AD31,IF(AF31&gt;0,AF31,IF(AH31&gt;0,AH31,IF(AJ31&gt;0,AJ31,IF(AL31&gt;0,AL31,IF(AN31&gt;0,AN31,IF(AP31&gt;0,AP31,IF(AR31&gt;0,AR31,IF(AT31&gt;0,AT31,IF(AV31&gt;0,AV31,AX31)))))))))))))))))))</f>
        <v>0</v>
      </c>
      <c r="K31" s="25"/>
      <c r="L31" s="26"/>
      <c r="M31" s="25"/>
      <c r="N31" s="26"/>
      <c r="O31" s="25"/>
      <c r="P31" s="26"/>
      <c r="Q31" s="25"/>
      <c r="R31" s="26"/>
      <c r="S31" s="25"/>
      <c r="T31" s="26"/>
      <c r="U31" s="25"/>
      <c r="V31" s="26"/>
      <c r="W31" s="25"/>
      <c r="X31" s="26"/>
      <c r="Y31" s="46"/>
      <c r="Z31" s="26"/>
      <c r="AA31" s="25"/>
      <c r="AB31" s="26"/>
      <c r="AC31" s="25"/>
      <c r="AD31" s="26"/>
      <c r="AE31" s="25"/>
      <c r="AF31" s="26"/>
      <c r="AG31" s="25"/>
      <c r="AH31" s="26"/>
      <c r="AI31" s="25"/>
      <c r="AJ31" s="26"/>
      <c r="AK31" s="25"/>
      <c r="AL31" s="26"/>
      <c r="AM31" s="46"/>
      <c r="AN31" s="26"/>
      <c r="AO31" s="46"/>
      <c r="AP31" s="26"/>
      <c r="AQ31" s="46"/>
      <c r="AR31" s="26"/>
      <c r="AS31" s="46"/>
      <c r="AT31" s="26"/>
      <c r="AU31" s="51"/>
      <c r="AV31" s="52"/>
      <c r="AW31" s="51"/>
      <c r="AX31" s="52"/>
      <c r="AZ31" s="65" t="str">
        <f>IF(J31="", "",IF(J31&gt;2*I31, "","200m pace slower than 400m pace"))</f>
        <v>200m pace slower than 400m pace</v>
      </c>
    </row>
    <row r="32" spans="1:52" s="1" customFormat="1" ht="15" x14ac:dyDescent="0.25">
      <c r="A32" s="36" t="s">
        <v>479</v>
      </c>
      <c r="B32" s="47" t="s">
        <v>480</v>
      </c>
      <c r="C32" s="50"/>
      <c r="D32" s="29">
        <f t="shared" si="0"/>
        <v>1</v>
      </c>
      <c r="E32" s="43">
        <f>IFERROR(IF(J32="","",(100/((400-200)/((J32*86400)-(I32*86400)))/86400)),"")</f>
        <v>1.5046296296296296E-3</v>
      </c>
      <c r="F32" s="23">
        <f t="shared" si="1"/>
        <v>3.0092592592592593E-3</v>
      </c>
      <c r="G32" s="23">
        <f t="shared" si="2"/>
        <v>6.0185185185185185E-3</v>
      </c>
      <c r="H32" s="23">
        <f t="shared" si="3"/>
        <v>1.2037037037037037E-2</v>
      </c>
      <c r="I32" s="72">
        <f>IF(K32&gt;0,K32,IF(M32&gt;0,M32,IF(O32&gt;0,O32,IF(Q32&gt;0,Q32,IF(S32&gt;0,S32,IF(U32&gt;0,U32,IF(W32&gt;0,W32,IF(Y32&gt;0,Y32,IF(AA32&gt;0,AA32,IF(AC32&gt;0,AC32,IF(AE32&gt;0,AE32,IF(AG32&gt;0,AG32,IF(AI32&gt;0,AI32,IF(AK32&gt;0,AK32,IF(AM32&gt;0,AM32,IF(AO32&gt;0,AO32,IF(AQ32&gt;0,AQ32,IF(AS32&gt;0,AS32,IF(AU32&gt;0,AU32,AW32)))))))))))))))))))</f>
        <v>2.5462962962962965E-3</v>
      </c>
      <c r="J32" s="72">
        <f>IF(L32&gt;0,L32,IF(N32&gt;0,N32,IF(P32&gt;0,P32,IF(R32&gt;0,R32,IF(T32&gt;0,T32,IF(V32&gt;0,V32,IF(X32&gt;0,X32,IF(Z32&gt;0,Z32,IF(AB32&gt;0,AB32,IF(AD32&gt;0,AD32,IF(AF32&gt;0,AF32,IF(AH32&gt;0,AH32,IF(AJ32&gt;0,AJ32,IF(AL32&gt;0,AL32,IF(AN32&gt;0,AN32,IF(AP32&gt;0,AP32,IF(AR32&gt;0,AR32,IF(AT32&gt;0,AT32,IF(AV32&gt;0,AV32,AX32)))))))))))))))))))</f>
        <v>5.5555555555555558E-3</v>
      </c>
      <c r="K32" s="25"/>
      <c r="L32" s="26"/>
      <c r="M32" s="25">
        <v>2.5462962962962965E-3</v>
      </c>
      <c r="N32" s="26">
        <v>5.5555555555555558E-3</v>
      </c>
      <c r="O32" s="25"/>
      <c r="P32" s="26"/>
      <c r="Q32" s="25"/>
      <c r="R32" s="26"/>
      <c r="S32" s="25"/>
      <c r="T32" s="26"/>
      <c r="U32" s="25"/>
      <c r="V32" s="26"/>
      <c r="W32" s="25"/>
      <c r="X32" s="26"/>
      <c r="Y32" s="46"/>
      <c r="Z32" s="26"/>
      <c r="AA32" s="25"/>
      <c r="AB32" s="26"/>
      <c r="AC32" s="25"/>
      <c r="AD32" s="26"/>
      <c r="AE32" s="25"/>
      <c r="AF32" s="26"/>
      <c r="AG32" s="25"/>
      <c r="AH32" s="26"/>
      <c r="AI32" s="25"/>
      <c r="AJ32" s="26"/>
      <c r="AK32" s="25"/>
      <c r="AL32" s="26"/>
      <c r="AM32" s="46"/>
      <c r="AN32" s="26"/>
      <c r="AO32" s="46"/>
      <c r="AP32" s="26"/>
      <c r="AQ32" s="46"/>
      <c r="AR32" s="26"/>
      <c r="AS32" s="46"/>
      <c r="AT32" s="26"/>
      <c r="AU32" s="51"/>
      <c r="AV32" s="52"/>
      <c r="AW32" s="51"/>
      <c r="AX32" s="52"/>
      <c r="AZ32" s="65" t="str">
        <f>IF(J32="", "",IF(J32&gt;2*I32, "","200m pace slower than 400m pace"))</f>
        <v/>
      </c>
    </row>
    <row r="33" spans="1:52" ht="15" hidden="1" x14ac:dyDescent="0.25">
      <c r="A33" s="36" t="s">
        <v>481</v>
      </c>
      <c r="B33" s="47" t="s">
        <v>482</v>
      </c>
      <c r="C33" s="50"/>
      <c r="D33" s="29" t="str">
        <f t="shared" si="0"/>
        <v>Test</v>
      </c>
      <c r="E33" s="43" t="str">
        <f>IFERROR(IF(J33="","",(100/((400-200)/((J33*86400)-(I33*86400)))/86400)),"")</f>
        <v/>
      </c>
      <c r="F33" s="23" t="str">
        <f t="shared" si="1"/>
        <v/>
      </c>
      <c r="G33" s="23" t="str">
        <f t="shared" si="2"/>
        <v/>
      </c>
      <c r="H33" s="23" t="str">
        <f t="shared" si="3"/>
        <v/>
      </c>
      <c r="I33" s="72">
        <f>IF(K33&gt;0,K33,IF(M33&gt;0,M33,IF(O33&gt;0,O33,IF(Q33&gt;0,Q33,IF(S33&gt;0,S33,IF(U33&gt;0,U33,IF(W33&gt;0,W33,IF(Y33&gt;0,Y33,IF(AA33&gt;0,AA33,IF(AC33&gt;0,AC33,IF(AE33&gt;0,AE33,IF(AG33&gt;0,AG33,IF(AI33&gt;0,AI33,IF(AK33&gt;0,AK33,IF(AM33&gt;0,AM33,IF(AO33&gt;0,AO33,IF(AQ33&gt;0,AQ33,IF(AS33&gt;0,AS33,IF(AU33&gt;0,AU33,AW33)))))))))))))))))))</f>
        <v>0</v>
      </c>
      <c r="J33" s="72">
        <f>IF(L33&gt;0,L33,IF(N33&gt;0,N33,IF(P33&gt;0,P33,IF(R33&gt;0,R33,IF(T33&gt;0,T33,IF(V33&gt;0,V33,IF(X33&gt;0,X33,IF(Z33&gt;0,Z33,IF(AB33&gt;0,AB33,IF(AD33&gt;0,AD33,IF(AF33&gt;0,AF33,IF(AH33&gt;0,AH33,IF(AJ33&gt;0,AJ33,IF(AL33&gt;0,AL33,IF(AN33&gt;0,AN33,IF(AP33&gt;0,AP33,IF(AR33&gt;0,AR33,IF(AT33&gt;0,AT33,IF(AV33&gt;0,AV33,AX33)))))))))))))))))))</f>
        <v>0</v>
      </c>
      <c r="K33" s="25"/>
      <c r="L33" s="26"/>
      <c r="M33" s="25"/>
      <c r="N33" s="26"/>
      <c r="O33" s="25"/>
      <c r="P33" s="26"/>
      <c r="Q33" s="25"/>
      <c r="R33" s="26"/>
      <c r="S33" s="25"/>
      <c r="T33" s="26"/>
      <c r="U33" s="25"/>
      <c r="V33" s="26"/>
      <c r="W33" s="25"/>
      <c r="X33" s="26"/>
      <c r="Y33" s="46"/>
      <c r="Z33" s="26"/>
      <c r="AA33" s="25"/>
      <c r="AB33" s="26"/>
      <c r="AC33" s="25"/>
      <c r="AD33" s="26"/>
      <c r="AE33" s="25"/>
      <c r="AF33" s="26"/>
      <c r="AG33" s="25"/>
      <c r="AH33" s="26"/>
      <c r="AI33" s="25"/>
      <c r="AJ33" s="26"/>
      <c r="AK33" s="25"/>
      <c r="AL33" s="26"/>
      <c r="AM33" s="46"/>
      <c r="AN33" s="26"/>
      <c r="AO33" s="46"/>
      <c r="AP33" s="26"/>
      <c r="AQ33" s="46"/>
      <c r="AR33" s="26"/>
      <c r="AS33" s="46"/>
      <c r="AT33" s="26"/>
      <c r="AU33" s="51"/>
      <c r="AV33" s="52"/>
      <c r="AW33" s="51"/>
      <c r="AX33" s="52"/>
      <c r="AZ33" s="65" t="str">
        <f>IF(J33="", "",IF(J33&gt;2*I33, "","200m pace slower than 400m pace"))</f>
        <v>200m pace slower than 400m pace</v>
      </c>
    </row>
    <row r="34" spans="1:52" ht="15" hidden="1" x14ac:dyDescent="0.25">
      <c r="A34" s="36" t="s">
        <v>483</v>
      </c>
      <c r="B34" s="47" t="s">
        <v>484</v>
      </c>
      <c r="C34" s="50"/>
      <c r="D34" s="29" t="str">
        <f t="shared" si="0"/>
        <v>Test</v>
      </c>
      <c r="E34" s="43" t="str">
        <f>IFERROR(IF(J34="","",(100/((400-200)/((J34*86400)-(I34*86400)))/86400)),"")</f>
        <v/>
      </c>
      <c r="F34" s="23" t="str">
        <f t="shared" si="1"/>
        <v/>
      </c>
      <c r="G34" s="23" t="str">
        <f t="shared" si="2"/>
        <v/>
      </c>
      <c r="H34" s="23" t="str">
        <f t="shared" si="3"/>
        <v/>
      </c>
      <c r="I34" s="72">
        <f>IF(K34&gt;0,K34,IF(M34&gt;0,M34,IF(O34&gt;0,O34,IF(Q34&gt;0,Q34,IF(S34&gt;0,S34,IF(U34&gt;0,U34,IF(W34&gt;0,W34,IF(Y34&gt;0,Y34,IF(AA34&gt;0,AA34,IF(AC34&gt;0,AC34,IF(AE34&gt;0,AE34,IF(AG34&gt;0,AG34,IF(AI34&gt;0,AI34,IF(AK34&gt;0,AK34,IF(AM34&gt;0,AM34,IF(AO34&gt;0,AO34,IF(AQ34&gt;0,AQ34,IF(AS34&gt;0,AS34,IF(AU34&gt;0,AU34,AW34)))))))))))))))))))</f>
        <v>0</v>
      </c>
      <c r="J34" s="72">
        <f>IF(L34&gt;0,L34,IF(N34&gt;0,N34,IF(P34&gt;0,P34,IF(R34&gt;0,R34,IF(T34&gt;0,T34,IF(V34&gt;0,V34,IF(X34&gt;0,X34,IF(Z34&gt;0,Z34,IF(AB34&gt;0,AB34,IF(AD34&gt;0,AD34,IF(AF34&gt;0,AF34,IF(AH34&gt;0,AH34,IF(AJ34&gt;0,AJ34,IF(AL34&gt;0,AL34,IF(AN34&gt;0,AN34,IF(AP34&gt;0,AP34,IF(AR34&gt;0,AR34,IF(AT34&gt;0,AT34,IF(AV34&gt;0,AV34,AX34)))))))))))))))))))</f>
        <v>0</v>
      </c>
      <c r="K34" s="25"/>
      <c r="L34" s="26"/>
      <c r="M34" s="25"/>
      <c r="N34" s="26"/>
      <c r="O34" s="25"/>
      <c r="P34" s="26"/>
      <c r="Q34" s="25"/>
      <c r="R34" s="26"/>
      <c r="S34" s="25"/>
      <c r="T34" s="26"/>
      <c r="U34" s="25"/>
      <c r="V34" s="26"/>
      <c r="W34" s="25"/>
      <c r="X34" s="26"/>
      <c r="Y34" s="46"/>
      <c r="Z34" s="26"/>
      <c r="AA34" s="25"/>
      <c r="AB34" s="26"/>
      <c r="AC34" s="25"/>
      <c r="AD34" s="26"/>
      <c r="AE34" s="25"/>
      <c r="AF34" s="26"/>
      <c r="AG34" s="25"/>
      <c r="AH34" s="26"/>
      <c r="AI34" s="25"/>
      <c r="AJ34" s="26"/>
      <c r="AK34" s="25"/>
      <c r="AL34" s="26"/>
      <c r="AM34" s="46"/>
      <c r="AN34" s="26"/>
      <c r="AO34" s="46"/>
      <c r="AP34" s="26"/>
      <c r="AQ34" s="46"/>
      <c r="AR34" s="26"/>
      <c r="AS34" s="46"/>
      <c r="AT34" s="26"/>
      <c r="AU34" s="51"/>
      <c r="AV34" s="52"/>
      <c r="AW34" s="51"/>
      <c r="AX34" s="52"/>
      <c r="AZ34" s="65" t="str">
        <f>IF(J34="", "",IF(J34&gt;2*I34, "","200m pace slower than 400m pace"))</f>
        <v>200m pace slower than 400m pace</v>
      </c>
    </row>
    <row r="35" spans="1:52" ht="15" hidden="1" x14ac:dyDescent="0.25">
      <c r="A35" s="36" t="s">
        <v>485</v>
      </c>
      <c r="B35" s="47" t="s">
        <v>486</v>
      </c>
      <c r="C35" s="50"/>
      <c r="D35" s="29" t="str">
        <f t="shared" si="0"/>
        <v>Test</v>
      </c>
      <c r="E35" s="43" t="str">
        <f>IFERROR(IF(J35="","",(100/((400-200)/((J35*86400)-(I35*86400)))/86400)),"")</f>
        <v/>
      </c>
      <c r="F35" s="23" t="str">
        <f t="shared" si="1"/>
        <v/>
      </c>
      <c r="G35" s="23" t="str">
        <f t="shared" si="2"/>
        <v/>
      </c>
      <c r="H35" s="23" t="str">
        <f t="shared" si="3"/>
        <v/>
      </c>
      <c r="I35" s="72">
        <f>IF(K35&gt;0,K35,IF(M35&gt;0,M35,IF(O35&gt;0,O35,IF(Q35&gt;0,Q35,IF(S35&gt;0,S35,IF(U35&gt;0,U35,IF(W35&gt;0,W35,IF(Y35&gt;0,Y35,IF(AA35&gt;0,AA35,IF(AC35&gt;0,AC35,IF(AE35&gt;0,AE35,IF(AG35&gt;0,AG35,IF(AI35&gt;0,AI35,IF(AK35&gt;0,AK35,IF(AM35&gt;0,AM35,IF(AO35&gt;0,AO35,IF(AQ35&gt;0,AQ35,IF(AS35&gt;0,AS35,IF(AU35&gt;0,AU35,AW35)))))))))))))))))))</f>
        <v>0</v>
      </c>
      <c r="J35" s="72">
        <f>IF(L35&gt;0,L35,IF(N35&gt;0,N35,IF(P35&gt;0,P35,IF(R35&gt;0,R35,IF(T35&gt;0,T35,IF(V35&gt;0,V35,IF(X35&gt;0,X35,IF(Z35&gt;0,Z35,IF(AB35&gt;0,AB35,IF(AD35&gt;0,AD35,IF(AF35&gt;0,AF35,IF(AH35&gt;0,AH35,IF(AJ35&gt;0,AJ35,IF(AL35&gt;0,AL35,IF(AN35&gt;0,AN35,IF(AP35&gt;0,AP35,IF(AR35&gt;0,AR35,IF(AT35&gt;0,AT35,IF(AV35&gt;0,AV35,AX35)))))))))))))))))))</f>
        <v>0</v>
      </c>
      <c r="K35" s="25"/>
      <c r="L35" s="26"/>
      <c r="M35" s="25"/>
      <c r="N35" s="26"/>
      <c r="O35" s="25"/>
      <c r="P35" s="26"/>
      <c r="Q35" s="25"/>
      <c r="R35" s="26"/>
      <c r="S35" s="25"/>
      <c r="T35" s="26"/>
      <c r="U35" s="25"/>
      <c r="V35" s="26"/>
      <c r="W35" s="25"/>
      <c r="X35" s="26"/>
      <c r="Y35" s="46"/>
      <c r="Z35" s="26"/>
      <c r="AA35" s="25"/>
      <c r="AB35" s="26"/>
      <c r="AC35" s="25"/>
      <c r="AD35" s="26"/>
      <c r="AE35" s="25"/>
      <c r="AF35" s="26"/>
      <c r="AG35" s="25"/>
      <c r="AH35" s="26"/>
      <c r="AI35" s="25"/>
      <c r="AJ35" s="26"/>
      <c r="AK35" s="25"/>
      <c r="AL35" s="26"/>
      <c r="AM35" s="46"/>
      <c r="AN35" s="26"/>
      <c r="AO35" s="46"/>
      <c r="AP35" s="26"/>
      <c r="AQ35" s="46"/>
      <c r="AR35" s="26"/>
      <c r="AS35" s="46"/>
      <c r="AT35" s="26"/>
      <c r="AU35" s="51"/>
      <c r="AV35" s="52"/>
      <c r="AW35" s="51"/>
      <c r="AX35" s="52"/>
      <c r="AZ35" s="65" t="str">
        <f>IF(J35="", "",IF(J35&gt;2*I35, "","200m pace slower than 400m pace"))</f>
        <v>200m pace slower than 400m pace</v>
      </c>
    </row>
    <row r="36" spans="1:52" s="1" customFormat="1" ht="15" x14ac:dyDescent="0.25">
      <c r="A36" s="36" t="s">
        <v>365</v>
      </c>
      <c r="B36" s="47" t="s">
        <v>766</v>
      </c>
      <c r="C36" s="50"/>
      <c r="D36" s="29">
        <f t="shared" si="0"/>
        <v>1</v>
      </c>
      <c r="E36" s="43">
        <f>IFERROR(IF(J36="","",(100/((400-200)/((J36*86400)-(I36*86400)))/86400)),"")</f>
        <v>1.5046296296296296E-3</v>
      </c>
      <c r="F36" s="23">
        <f t="shared" si="1"/>
        <v>3.0092592592592593E-3</v>
      </c>
      <c r="G36" s="23">
        <f t="shared" si="2"/>
        <v>6.0185185185185185E-3</v>
      </c>
      <c r="H36" s="23">
        <f t="shared" si="3"/>
        <v>1.2037037037037037E-2</v>
      </c>
      <c r="I36" s="72">
        <f>IF(K36&gt;0,K36,IF(M36&gt;0,M36,IF(O36&gt;0,O36,IF(Q36&gt;0,Q36,IF(S36&gt;0,S36,IF(U36&gt;0,U36,IF(W36&gt;0,W36,IF(Y36&gt;0,Y36,IF(AA36&gt;0,AA36,IF(AC36&gt;0,AC36,IF(AE36&gt;0,AE36,IF(AG36&gt;0,AG36,IF(AI36&gt;0,AI36,IF(AK36&gt;0,AK36,IF(AM36&gt;0,AM36,IF(AO36&gt;0,AO36,IF(AQ36&gt;0,AQ36,IF(AS36&gt;0,AS36,IF(AU36&gt;0,AU36,AW36)))))))))))))))))))</f>
        <v>2.9050925925925928E-3</v>
      </c>
      <c r="J36" s="72">
        <f>IF(L36&gt;0,L36,IF(N36&gt;0,N36,IF(P36&gt;0,P36,IF(R36&gt;0,R36,IF(T36&gt;0,T36,IF(V36&gt;0,V36,IF(X36&gt;0,X36,IF(Z36&gt;0,Z36,IF(AB36&gt;0,AB36,IF(AD36&gt;0,AD36,IF(AF36&gt;0,AF36,IF(AH36&gt;0,AH36,IF(AJ36&gt;0,AJ36,IF(AL36&gt;0,AL36,IF(AN36&gt;0,AN36,IF(AP36&gt;0,AP36,IF(AR36&gt;0,AR36,IF(AT36&gt;0,AT36,IF(AV36&gt;0,AV36,AX36)))))))))))))))))))</f>
        <v>5.9143518518518521E-3</v>
      </c>
      <c r="K36" s="25"/>
      <c r="L36" s="26"/>
      <c r="M36" s="25"/>
      <c r="N36" s="26"/>
      <c r="O36" s="25"/>
      <c r="P36" s="26"/>
      <c r="Q36" s="25"/>
      <c r="R36" s="26"/>
      <c r="S36" s="25">
        <v>2.9050925925925928E-3</v>
      </c>
      <c r="T36" s="26">
        <v>5.9143518518518521E-3</v>
      </c>
      <c r="U36" s="25"/>
      <c r="V36" s="26"/>
      <c r="W36" s="25"/>
      <c r="X36" s="26"/>
      <c r="Y36" s="46"/>
      <c r="Z36" s="26"/>
      <c r="AA36" s="25"/>
      <c r="AB36" s="26"/>
      <c r="AC36" s="25"/>
      <c r="AD36" s="26"/>
      <c r="AE36" s="25"/>
      <c r="AF36" s="26"/>
      <c r="AG36" s="25"/>
      <c r="AH36" s="26"/>
      <c r="AI36" s="25"/>
      <c r="AJ36" s="26"/>
      <c r="AK36" s="25"/>
      <c r="AL36" s="26"/>
      <c r="AM36" s="46"/>
      <c r="AN36" s="26"/>
      <c r="AO36" s="46"/>
      <c r="AP36" s="26"/>
      <c r="AQ36" s="46"/>
      <c r="AR36" s="26"/>
      <c r="AS36" s="46"/>
      <c r="AT36" s="26"/>
      <c r="AU36" s="51"/>
      <c r="AV36" s="52"/>
      <c r="AW36" s="51"/>
      <c r="AX36" s="52"/>
      <c r="AZ36" s="65" t="str">
        <f>IF(J36="", "",IF(J36&gt;2*I36, "","200m pace slower than 400m pace"))</f>
        <v/>
      </c>
    </row>
    <row r="37" spans="1:52" s="1" customFormat="1" ht="15" x14ac:dyDescent="0.25">
      <c r="A37" s="36" t="s">
        <v>368</v>
      </c>
      <c r="B37" s="47" t="s">
        <v>367</v>
      </c>
      <c r="C37" s="50"/>
      <c r="D37" s="29">
        <f t="shared" si="0"/>
        <v>3</v>
      </c>
      <c r="E37" s="43">
        <f>IFERROR(IF(J37="","",(100/((400-200)/((J37*86400)-(I37*86400)))/86400)),"")</f>
        <v>1.2037037037037038E-3</v>
      </c>
      <c r="F37" s="23">
        <f t="shared" si="1"/>
        <v>2.4074074074074076E-3</v>
      </c>
      <c r="G37" s="23">
        <f t="shared" si="2"/>
        <v>4.8148148148148152E-3</v>
      </c>
      <c r="H37" s="23">
        <f t="shared" si="3"/>
        <v>9.6296296296296303E-3</v>
      </c>
      <c r="I37" s="72">
        <f>IF(K37&gt;0,K37,IF(M37&gt;0,M37,IF(O37&gt;0,O37,IF(Q37&gt;0,Q37,IF(S37&gt;0,S37,IF(U37&gt;0,U37,IF(W37&gt;0,W37,IF(Y37&gt;0,Y37,IF(AA37&gt;0,AA37,IF(AC37&gt;0,AC37,IF(AE37&gt;0,AE37,IF(AG37&gt;0,AG37,IF(AI37&gt;0,AI37,IF(AK37&gt;0,AK37,IF(AM37&gt;0,AM37,IF(AO37&gt;0,AO37,IF(AQ37&gt;0,AQ37,IF(AS37&gt;0,AS37,IF(AU37&gt;0,AU37,AW37)))))))))))))))))))</f>
        <v>2.3958333333333331E-3</v>
      </c>
      <c r="J37" s="72">
        <f>IF(L37&gt;0,L37,IF(N37&gt;0,N37,IF(P37&gt;0,P37,IF(R37&gt;0,R37,IF(T37&gt;0,T37,IF(V37&gt;0,V37,IF(X37&gt;0,X37,IF(Z37&gt;0,Z37,IF(AB37&gt;0,AB37,IF(AD37&gt;0,AD37,IF(AF37&gt;0,AF37,IF(AH37&gt;0,AH37,IF(AJ37&gt;0,AJ37,IF(AL37&gt;0,AL37,IF(AN37&gt;0,AN37,IF(AP37&gt;0,AP37,IF(AR37&gt;0,AR37,IF(AT37&gt;0,AT37,IF(AV37&gt;0,AV37,AX37)))))))))))))))))))</f>
        <v>4.8032407407407407E-3</v>
      </c>
      <c r="K37" s="25"/>
      <c r="L37" s="26"/>
      <c r="M37" s="25"/>
      <c r="N37" s="26"/>
      <c r="O37" s="25">
        <v>2.3958333333333331E-3</v>
      </c>
      <c r="P37" s="26">
        <v>4.8032407407407407E-3</v>
      </c>
      <c r="Q37" s="25">
        <v>2.5231481481481481E-3</v>
      </c>
      <c r="R37" s="26">
        <v>5.0810185185185186E-3</v>
      </c>
      <c r="S37" s="25"/>
      <c r="T37" s="26"/>
      <c r="U37" s="25">
        <v>2.3611111111111111E-3</v>
      </c>
      <c r="V37" s="26">
        <v>5.1273148148148146E-3</v>
      </c>
      <c r="W37" s="25"/>
      <c r="X37" s="26"/>
      <c r="Y37" s="46"/>
      <c r="Z37" s="26"/>
      <c r="AA37" s="25"/>
      <c r="AB37" s="26"/>
      <c r="AC37" s="25"/>
      <c r="AD37" s="26"/>
      <c r="AE37" s="25"/>
      <c r="AF37" s="26"/>
      <c r="AG37" s="25"/>
      <c r="AH37" s="26"/>
      <c r="AI37" s="25"/>
      <c r="AJ37" s="26"/>
      <c r="AK37" s="25"/>
      <c r="AL37" s="26"/>
      <c r="AM37" s="46"/>
      <c r="AN37" s="26"/>
      <c r="AO37" s="46"/>
      <c r="AP37" s="26"/>
      <c r="AQ37" s="46"/>
      <c r="AR37" s="26"/>
      <c r="AS37" s="46"/>
      <c r="AT37" s="26"/>
      <c r="AU37" s="51"/>
      <c r="AV37" s="52"/>
      <c r="AW37" s="51"/>
      <c r="AX37" s="52"/>
      <c r="AZ37" s="65" t="str">
        <f>IF(J37="", "",IF(J37&gt;2*I37, "","200m pace slower than 400m pace"))</f>
        <v/>
      </c>
    </row>
    <row r="38" spans="1:52" s="1" customFormat="1" ht="15" x14ac:dyDescent="0.25">
      <c r="A38" s="36" t="s">
        <v>487</v>
      </c>
      <c r="B38" s="47" t="s">
        <v>488</v>
      </c>
      <c r="C38" s="50"/>
      <c r="D38" s="29">
        <f t="shared" si="0"/>
        <v>1</v>
      </c>
      <c r="E38" s="43">
        <f>IFERROR(IF(J38="","",(100/((400-200)/((J38*86400)-(I38*86400)))/86400)),"")</f>
        <v>1.5046296296296292E-3</v>
      </c>
      <c r="F38" s="23">
        <f t="shared" si="1"/>
        <v>3.0092592592592584E-3</v>
      </c>
      <c r="G38" s="23">
        <f t="shared" si="2"/>
        <v>6.0185185185185168E-3</v>
      </c>
      <c r="H38" s="23">
        <f t="shared" si="3"/>
        <v>1.2037037037037034E-2</v>
      </c>
      <c r="I38" s="72">
        <f>IF(K38&gt;0,K38,IF(M38&gt;0,M38,IF(O38&gt;0,O38,IF(Q38&gt;0,Q38,IF(S38&gt;0,S38,IF(U38&gt;0,U38,IF(W38&gt;0,W38,IF(Y38&gt;0,Y38,IF(AA38&gt;0,AA38,IF(AC38&gt;0,AC38,IF(AE38&gt;0,AE38,IF(AG38&gt;0,AG38,IF(AI38&gt;0,AI38,IF(AK38&gt;0,AK38,IF(AM38&gt;0,AM38,IF(AO38&gt;0,AO38,IF(AQ38&gt;0,AQ38,IF(AS38&gt;0,AS38,IF(AU38&gt;0,AU38,AW38)))))))))))))))))))</f>
        <v>2.638888888888889E-3</v>
      </c>
      <c r="J38" s="72">
        <f>IF(L38&gt;0,L38,IF(N38&gt;0,N38,IF(P38&gt;0,P38,IF(R38&gt;0,R38,IF(T38&gt;0,T38,IF(V38&gt;0,V38,IF(X38&gt;0,X38,IF(Z38&gt;0,Z38,IF(AB38&gt;0,AB38,IF(AD38&gt;0,AD38,IF(AF38&gt;0,AF38,IF(AH38&gt;0,AH38,IF(AJ38&gt;0,AJ38,IF(AL38&gt;0,AL38,IF(AN38&gt;0,AN38,IF(AP38&gt;0,AP38,IF(AR38&gt;0,AR38,IF(AT38&gt;0,AT38,IF(AV38&gt;0,AV38,AX38)))))))))))))))))))</f>
        <v>5.6481481481481478E-3</v>
      </c>
      <c r="K38" s="25"/>
      <c r="L38" s="26"/>
      <c r="M38" s="25">
        <v>2.638888888888889E-3</v>
      </c>
      <c r="N38" s="26">
        <v>5.6481481481481478E-3</v>
      </c>
      <c r="O38" s="25"/>
      <c r="P38" s="26"/>
      <c r="Q38" s="25"/>
      <c r="R38" s="26"/>
      <c r="S38" s="25"/>
      <c r="T38" s="26"/>
      <c r="U38" s="25"/>
      <c r="V38" s="26"/>
      <c r="W38" s="25"/>
      <c r="X38" s="26"/>
      <c r="Y38" s="46"/>
      <c r="Z38" s="26"/>
      <c r="AA38" s="25"/>
      <c r="AB38" s="26"/>
      <c r="AC38" s="25"/>
      <c r="AD38" s="26"/>
      <c r="AE38" s="25"/>
      <c r="AF38" s="26"/>
      <c r="AG38" s="25"/>
      <c r="AH38" s="26"/>
      <c r="AI38" s="25"/>
      <c r="AJ38" s="26"/>
      <c r="AK38" s="25"/>
      <c r="AL38" s="26"/>
      <c r="AM38" s="46"/>
      <c r="AN38" s="26"/>
      <c r="AO38" s="46"/>
      <c r="AP38" s="26"/>
      <c r="AQ38" s="46"/>
      <c r="AR38" s="26"/>
      <c r="AS38" s="46"/>
      <c r="AT38" s="26"/>
      <c r="AU38" s="51"/>
      <c r="AV38" s="52"/>
      <c r="AW38" s="51"/>
      <c r="AX38" s="52"/>
      <c r="AZ38" s="65" t="str">
        <f>IF(J38="", "",IF(J38&gt;2*I38, "","200m pace slower than 400m pace"))</f>
        <v/>
      </c>
    </row>
    <row r="39" spans="1:52" s="92" customFormat="1" ht="15" x14ac:dyDescent="0.25">
      <c r="A39" s="38" t="s">
        <v>371</v>
      </c>
      <c r="B39" s="54" t="s">
        <v>346</v>
      </c>
      <c r="C39" s="95"/>
      <c r="D39" s="96">
        <f>IF(AND(E39&lt;=$D$2,E39&gt;=$D$3),$D$1,IF(AND(E39&lt;=$E$2,E39&gt;=$E$3),$E$1,IF(AND(E39&lt;=$F$2,E39&gt;=$F$3),$F$1,IF(AND(E39&lt;=$G$2,E39&gt;=$G$3),$G$1,IF(AND(E39&lt;=$H$2,E39&gt;=$H$3),$H$1,"Test")))))</f>
        <v>3</v>
      </c>
      <c r="E39" s="97">
        <f>IFERROR(IF(J39="","",(100/((400-200)/((J39*86400)-(I39*86400)))/86400)),"")</f>
        <v>1.209490740740741E-3</v>
      </c>
      <c r="F39" s="23">
        <f>IF(E39="","",$F$5/100*E39)</f>
        <v>2.418981481481482E-3</v>
      </c>
      <c r="G39" s="23">
        <f>IF(E39="","",$G$5/100*E39)</f>
        <v>4.837962962962964E-3</v>
      </c>
      <c r="H39" s="23">
        <f>IF(E39="","",$H$5/100*E39)</f>
        <v>9.6759259259259281E-3</v>
      </c>
      <c r="I39" s="72">
        <f>IF(K39&gt;0,K39,IF(M39&gt;0,M39,IF(O39&gt;0,O39,IF(Q39&gt;0,Q39,IF(S39&gt;0,S39,IF(U39&gt;0,U39,IF(W39&gt;0,W39,IF(Y39&gt;0,Y39,IF(AA39&gt;0,AA39,IF(AC39&gt;0,AC39,IF(AE39&gt;0,AE39,IF(AG39&gt;0,AG39,IF(AI39&gt;0,AI39,IF(AK39&gt;0,AK39,IF(AM39&gt;0,AM39,IF(AO39&gt;0,AO39,IF(AQ39&gt;0,AQ39,IF(AS39&gt;0,AS39,IF(AU39&gt;0,AU39,AW39)))))))))))))))))))</f>
        <v>2.0949074074074073E-3</v>
      </c>
      <c r="J39" s="72">
        <f>IF(L39&gt;0,L39,IF(N39&gt;0,N39,IF(P39&gt;0,P39,IF(R39&gt;0,R39,IF(T39&gt;0,T39,IF(V39&gt;0,V39,IF(X39&gt;0,X39,IF(Z39&gt;0,Z39,IF(AB39&gt;0,AB39,IF(AD39&gt;0,AD39,IF(AF39&gt;0,AF39,IF(AH39&gt;0,AH39,IF(AJ39&gt;0,AJ39,IF(AL39&gt;0,AL39,IF(AN39&gt;0,AN39,IF(AP39&gt;0,AP39,IF(AR39&gt;0,AR39,IF(AT39&gt;0,AT39,IF(AV39&gt;0,AV39,AX39)))))))))))))))))))</f>
        <v>4.5138888888888893E-3</v>
      </c>
      <c r="K39" s="89"/>
      <c r="L39" s="90"/>
      <c r="M39" s="89"/>
      <c r="N39" s="90"/>
      <c r="O39" s="89"/>
      <c r="P39" s="90"/>
      <c r="Q39" s="89"/>
      <c r="R39" s="90"/>
      <c r="S39" s="89"/>
      <c r="T39" s="90"/>
      <c r="U39" s="89"/>
      <c r="V39" s="90"/>
      <c r="W39" s="89"/>
      <c r="X39" s="90"/>
      <c r="Y39" s="91"/>
      <c r="Z39" s="90"/>
      <c r="AA39" s="89"/>
      <c r="AB39" s="90"/>
      <c r="AC39" s="89"/>
      <c r="AD39" s="90"/>
      <c r="AE39" s="89"/>
      <c r="AF39" s="90"/>
      <c r="AG39" s="89"/>
      <c r="AH39" s="90"/>
      <c r="AI39" s="89"/>
      <c r="AJ39" s="90"/>
      <c r="AK39" s="125">
        <v>2.0949074074074073E-3</v>
      </c>
      <c r="AL39" s="126">
        <v>4.5138888888888893E-3</v>
      </c>
      <c r="AM39" s="91"/>
      <c r="AN39" s="90"/>
      <c r="AO39" s="91"/>
      <c r="AP39" s="90"/>
      <c r="AQ39" s="91"/>
      <c r="AR39" s="91"/>
      <c r="AS39" s="89"/>
      <c r="AT39" s="90"/>
      <c r="AU39" s="89"/>
      <c r="AV39" s="90"/>
      <c r="AW39" s="89"/>
      <c r="AX39" s="90"/>
      <c r="AZ39" s="93" t="str">
        <f>IF(J39="", "",IF(J39&gt;2*I39, "","200m pace slower than 400m pace"))</f>
        <v/>
      </c>
    </row>
    <row r="40" spans="1:52" s="1" customFormat="1" ht="15" x14ac:dyDescent="0.25">
      <c r="A40" s="36" t="s">
        <v>489</v>
      </c>
      <c r="B40" s="47" t="s">
        <v>490</v>
      </c>
      <c r="C40" s="50"/>
      <c r="D40" s="29">
        <f t="shared" si="0"/>
        <v>3</v>
      </c>
      <c r="E40" s="43">
        <f>IFERROR(IF(J40="","",(100/((400-200)/((J40*86400)-(I40*86400)))/86400)),"")</f>
        <v>1.2037037037037038E-3</v>
      </c>
      <c r="F40" s="23">
        <f t="shared" si="1"/>
        <v>2.4074074074074076E-3</v>
      </c>
      <c r="G40" s="23">
        <f t="shared" si="2"/>
        <v>4.8148148148148152E-3</v>
      </c>
      <c r="H40" s="23">
        <f t="shared" si="3"/>
        <v>9.6296296296296303E-3</v>
      </c>
      <c r="I40" s="72">
        <f>IF(K40&gt;0,K40,IF(M40&gt;0,M40,IF(O40&gt;0,O40,IF(Q40&gt;0,Q40,IF(S40&gt;0,S40,IF(U40&gt;0,U40,IF(W40&gt;0,W40,IF(Y40&gt;0,Y40,IF(AA40&gt;0,AA40,IF(AC40&gt;0,AC40,IF(AE40&gt;0,AE40,IF(AG40&gt;0,AG40,IF(AI40&gt;0,AI40,IF(AK40&gt;0,AK40,IF(AM40&gt;0,AM40,IF(AO40&gt;0,AO40,IF(AQ40&gt;0,AQ40,IF(AS40&gt;0,AS40,IF(AU40&gt;0,AU40,AW40)))))))))))))))))))</f>
        <v>2.2916666666666667E-3</v>
      </c>
      <c r="J40" s="72">
        <f>IF(L40&gt;0,L40,IF(N40&gt;0,N40,IF(P40&gt;0,P40,IF(R40&gt;0,R40,IF(T40&gt;0,T40,IF(V40&gt;0,V40,IF(X40&gt;0,X40,IF(Z40&gt;0,Z40,IF(AB40&gt;0,AB40,IF(AD40&gt;0,AD40,IF(AF40&gt;0,AF40,IF(AH40&gt;0,AH40,IF(AJ40&gt;0,AJ40,IF(AL40&gt;0,AL40,IF(AN40&gt;0,AN40,IF(AP40&gt;0,AP40,IF(AR40&gt;0,AR40,IF(AT40&gt;0,AT40,IF(AV40&gt;0,AV40,AX40)))))))))))))))))))</f>
        <v>4.6990740740740743E-3</v>
      </c>
      <c r="K40" s="25"/>
      <c r="L40" s="26"/>
      <c r="M40" s="25">
        <v>2.2916666666666667E-3</v>
      </c>
      <c r="N40" s="26">
        <v>4.6990740740740743E-3</v>
      </c>
      <c r="O40" s="25">
        <v>2.5347222222222221E-3</v>
      </c>
      <c r="P40" s="26">
        <v>5.2430555555555555E-3</v>
      </c>
      <c r="Q40" s="25"/>
      <c r="R40" s="26"/>
      <c r="S40" s="25"/>
      <c r="T40" s="26"/>
      <c r="U40" s="25"/>
      <c r="V40" s="26"/>
      <c r="W40" s="25"/>
      <c r="X40" s="26"/>
      <c r="Y40" s="46"/>
      <c r="Z40" s="26"/>
      <c r="AA40" s="25"/>
      <c r="AB40" s="26"/>
      <c r="AC40" s="25"/>
      <c r="AD40" s="26"/>
      <c r="AE40" s="25"/>
      <c r="AF40" s="26"/>
      <c r="AG40" s="25"/>
      <c r="AH40" s="26"/>
      <c r="AI40" s="25"/>
      <c r="AJ40" s="26"/>
      <c r="AK40" s="25"/>
      <c r="AL40" s="26"/>
      <c r="AM40" s="46"/>
      <c r="AN40" s="26"/>
      <c r="AO40" s="46"/>
      <c r="AP40" s="26"/>
      <c r="AQ40" s="46"/>
      <c r="AR40" s="26"/>
      <c r="AS40" s="46"/>
      <c r="AT40" s="26"/>
      <c r="AU40" s="51"/>
      <c r="AV40" s="52"/>
      <c r="AW40" s="51"/>
      <c r="AX40" s="52"/>
      <c r="AZ40" s="65" t="str">
        <f>IF(J40="", "",IF(J40&gt;2*I40, "","200m pace slower than 400m pace"))</f>
        <v/>
      </c>
    </row>
    <row r="41" spans="1:52" s="1" customFormat="1" ht="15" x14ac:dyDescent="0.25">
      <c r="A41" s="38" t="s">
        <v>373</v>
      </c>
      <c r="B41" s="54" t="s">
        <v>348</v>
      </c>
      <c r="C41" s="28"/>
      <c r="D41" s="29">
        <f>IF(AND(E41&lt;=$D$2,E41&gt;=$D$3),$D$1,IF(AND(E41&lt;=$E$2,E41&gt;=$E$3),$E$1,IF(AND(E41&lt;=$F$2,E41&gt;=$F$3),$F$1,IF(AND(E41&lt;=$G$2,E41&gt;=$G$3),$G$1,IF(AND(E41&lt;=$H$2,E41&gt;=$H$3),$H$1,"Test")))))</f>
        <v>2</v>
      </c>
      <c r="E41" s="43">
        <f>IFERROR(IF(J41="","",(100/((400-200)/((J41*86400)-(I41*86400)))/86400)),"")</f>
        <v>1.3310185185185183E-3</v>
      </c>
      <c r="F41" s="23">
        <f>IF(E41="","",$F$5/100*E41)</f>
        <v>2.6620370370370365E-3</v>
      </c>
      <c r="G41" s="23">
        <f>IF(E41="","",$G$5/100*E41)</f>
        <v>5.3240740740740731E-3</v>
      </c>
      <c r="H41" s="23">
        <f>IF(E41="","",$H$5/100*E41)</f>
        <v>1.0648148148148146E-2</v>
      </c>
      <c r="I41" s="72">
        <f>IF(K41&gt;0,K41,IF(M41&gt;0,M41,IF(O41&gt;0,O41,IF(Q41&gt;0,Q41,IF(S41&gt;0,S41,IF(U41&gt;0,U41,IF(W41&gt;0,W41,IF(Y41&gt;0,Y41,IF(AA41&gt;0,AA41,IF(AC41&gt;0,AC41,IF(AE41&gt;0,AE41,IF(AG41&gt;0,AG41,IF(AI41&gt;0,AI41,IF(AK41&gt;0,AK41,IF(AM41&gt;0,AM41,IF(AO41&gt;0,AO41,IF(AQ41&gt;0,AQ41,IF(AS41&gt;0,AS41,IF(AU41&gt;0,AU41,AW41)))))))))))))))))))</f>
        <v>2.488425925925926E-3</v>
      </c>
      <c r="J41" s="72">
        <f>IF(L41&gt;0,L41,IF(N41&gt;0,N41,IF(P41&gt;0,P41,IF(R41&gt;0,R41,IF(T41&gt;0,T41,IF(V41&gt;0,V41,IF(X41&gt;0,X41,IF(Z41&gt;0,Z41,IF(AB41&gt;0,AB41,IF(AD41&gt;0,AD41,IF(AF41&gt;0,AF41,IF(AH41&gt;0,AH41,IF(AJ41&gt;0,AJ41,IF(AL41&gt;0,AL41,IF(AN41&gt;0,AN41,IF(AP41&gt;0,AP41,IF(AR41&gt;0,AR41,IF(AT41&gt;0,AT41,IF(AV41&gt;0,AV41,AX41)))))))))))))))))))</f>
        <v>5.1504629629629626E-3</v>
      </c>
      <c r="K41" s="25"/>
      <c r="L41" s="26"/>
      <c r="M41" s="25"/>
      <c r="N41" s="26"/>
      <c r="O41" s="25"/>
      <c r="P41" s="26"/>
      <c r="Q41" s="25"/>
      <c r="R41" s="26"/>
      <c r="S41" s="25"/>
      <c r="T41" s="26"/>
      <c r="U41" s="25"/>
      <c r="V41" s="26"/>
      <c r="W41" s="25"/>
      <c r="X41" s="26"/>
      <c r="Y41" s="46"/>
      <c r="Z41" s="26"/>
      <c r="AA41" s="25">
        <v>2.488425925925926E-3</v>
      </c>
      <c r="AB41" s="26">
        <v>5.1504629629629626E-3</v>
      </c>
      <c r="AC41" s="25">
        <v>2.6967592592592594E-3</v>
      </c>
      <c r="AD41" s="26">
        <v>5.8217592592592592E-3</v>
      </c>
      <c r="AE41" s="25"/>
      <c r="AF41" s="26"/>
      <c r="AG41" s="25"/>
      <c r="AH41" s="26"/>
      <c r="AI41" s="25"/>
      <c r="AJ41" s="26"/>
      <c r="AK41" s="25"/>
      <c r="AL41" s="26"/>
      <c r="AM41" s="46"/>
      <c r="AN41" s="26"/>
      <c r="AO41" s="46"/>
      <c r="AP41" s="26"/>
      <c r="AQ41" s="46"/>
      <c r="AR41" s="46"/>
      <c r="AS41" s="25"/>
      <c r="AT41" s="26"/>
      <c r="AU41" s="25"/>
      <c r="AV41" s="26"/>
      <c r="AW41" s="25"/>
      <c r="AX41" s="26"/>
      <c r="AZ41" s="65" t="str">
        <f>IF(J41="", "",IF(J41&gt;2*I41, "","200m pace slower than 400m pace"))</f>
        <v/>
      </c>
    </row>
    <row r="42" spans="1:52" s="1" customFormat="1" ht="15" x14ac:dyDescent="0.25">
      <c r="A42" s="36" t="s">
        <v>491</v>
      </c>
      <c r="B42" s="47" t="s">
        <v>492</v>
      </c>
      <c r="C42" s="50"/>
      <c r="D42" s="29">
        <f t="shared" si="0"/>
        <v>3</v>
      </c>
      <c r="E42" s="43">
        <f>IFERROR(IF(J42="","",(100/((400-200)/((J42*86400)-(I42*86400)))/86400)),"")</f>
        <v>1.1805555555555556E-3</v>
      </c>
      <c r="F42" s="23">
        <f t="shared" si="1"/>
        <v>2.3611111111111111E-3</v>
      </c>
      <c r="G42" s="23">
        <f t="shared" si="2"/>
        <v>4.7222222222222223E-3</v>
      </c>
      <c r="H42" s="23">
        <f t="shared" si="3"/>
        <v>9.4444444444444445E-3</v>
      </c>
      <c r="I42" s="72">
        <f>IF(K42&gt;0,K42,IF(M42&gt;0,M42,IF(O42&gt;0,O42,IF(Q42&gt;0,Q42,IF(S42&gt;0,S42,IF(U42&gt;0,U42,IF(W42&gt;0,W42,IF(Y42&gt;0,Y42,IF(AA42&gt;0,AA42,IF(AC42&gt;0,AC42,IF(AE42&gt;0,AE42,IF(AG42&gt;0,AG42,IF(AI42&gt;0,AI42,IF(AK42&gt;0,AK42,IF(AM42&gt;0,AM42,IF(AO42&gt;0,AO42,IF(AQ42&gt;0,AQ42,IF(AS42&gt;0,AS42,IF(AU42&gt;0,AU42,AW42)))))))))))))))))))</f>
        <v>2.0833333333333333E-3</v>
      </c>
      <c r="J42" s="72">
        <f>IF(L42&gt;0,L42,IF(N42&gt;0,N42,IF(P42&gt;0,P42,IF(R42&gt;0,R42,IF(T42&gt;0,T42,IF(V42&gt;0,V42,IF(X42&gt;0,X42,IF(Z42&gt;0,Z42,IF(AB42&gt;0,AB42,IF(AD42&gt;0,AD42,IF(AF42&gt;0,AF42,IF(AH42&gt;0,AH42,IF(AJ42&gt;0,AJ42,IF(AL42&gt;0,AL42,IF(AN42&gt;0,AN42,IF(AP42&gt;0,AP42,IF(AR42&gt;0,AR42,IF(AT42&gt;0,AT42,IF(AV42&gt;0,AV42,AX42)))))))))))))))))))</f>
        <v>4.4444444444444444E-3</v>
      </c>
      <c r="K42" s="25"/>
      <c r="L42" s="26"/>
      <c r="M42" s="25">
        <v>2.0833333333333333E-3</v>
      </c>
      <c r="N42" s="26">
        <v>4.4444444444444444E-3</v>
      </c>
      <c r="O42" s="25"/>
      <c r="P42" s="26"/>
      <c r="Q42" s="25"/>
      <c r="R42" s="26"/>
      <c r="S42" s="25"/>
      <c r="T42" s="26"/>
      <c r="U42" s="25"/>
      <c r="V42" s="26"/>
      <c r="W42" s="25"/>
      <c r="X42" s="26"/>
      <c r="Y42" s="46"/>
      <c r="Z42" s="26"/>
      <c r="AA42" s="25"/>
      <c r="AB42" s="26"/>
      <c r="AC42" s="25"/>
      <c r="AD42" s="26"/>
      <c r="AE42" s="25"/>
      <c r="AF42" s="26"/>
      <c r="AG42" s="25"/>
      <c r="AH42" s="26"/>
      <c r="AI42" s="25"/>
      <c r="AJ42" s="26"/>
      <c r="AK42" s="25"/>
      <c r="AL42" s="26"/>
      <c r="AM42" s="46"/>
      <c r="AN42" s="26"/>
      <c r="AO42" s="46"/>
      <c r="AP42" s="26"/>
      <c r="AQ42" s="46"/>
      <c r="AR42" s="26"/>
      <c r="AS42" s="46"/>
      <c r="AT42" s="26"/>
      <c r="AU42" s="51"/>
      <c r="AV42" s="52"/>
      <c r="AW42" s="51"/>
      <c r="AX42" s="52"/>
      <c r="AZ42" s="65" t="str">
        <f>IF(J42="", "",IF(J42&gt;2*I42, "","200m pace slower than 400m pace"))</f>
        <v/>
      </c>
    </row>
    <row r="43" spans="1:52" ht="15" hidden="1" x14ac:dyDescent="0.25">
      <c r="A43" s="36" t="s">
        <v>493</v>
      </c>
      <c r="B43" s="47" t="s">
        <v>494</v>
      </c>
      <c r="C43" s="50"/>
      <c r="D43" s="29" t="str">
        <f t="shared" si="0"/>
        <v>Test</v>
      </c>
      <c r="E43" s="43" t="str">
        <f>IFERROR(IF(J43="","",(100/((400-200)/((J43*86400)-(I43*86400)))/86400)),"")</f>
        <v/>
      </c>
      <c r="F43" s="23" t="str">
        <f t="shared" si="1"/>
        <v/>
      </c>
      <c r="G43" s="23" t="str">
        <f t="shared" si="2"/>
        <v/>
      </c>
      <c r="H43" s="23" t="str">
        <f t="shared" si="3"/>
        <v/>
      </c>
      <c r="I43" s="72">
        <f>IF(K43&gt;0,K43,IF(M43&gt;0,M43,IF(O43&gt;0,O43,IF(Q43&gt;0,Q43,IF(S43&gt;0,S43,IF(U43&gt;0,U43,IF(W43&gt;0,W43,IF(Y43&gt;0,Y43,IF(AA43&gt;0,AA43,IF(AC43&gt;0,AC43,IF(AE43&gt;0,AE43,IF(AG43&gt;0,AG43,IF(AI43&gt;0,AI43,IF(AK43&gt;0,AK43,IF(AM43&gt;0,AM43,IF(AO43&gt;0,AO43,IF(AQ43&gt;0,AQ43,IF(AS43&gt;0,AS43,IF(AU43&gt;0,AU43,AW43)))))))))))))))))))</f>
        <v>0</v>
      </c>
      <c r="J43" s="72">
        <f>IF(L43&gt;0,L43,IF(N43&gt;0,N43,IF(P43&gt;0,P43,IF(R43&gt;0,R43,IF(T43&gt;0,T43,IF(V43&gt;0,V43,IF(X43&gt;0,X43,IF(Z43&gt;0,Z43,IF(AB43&gt;0,AB43,IF(AD43&gt;0,AD43,IF(AF43&gt;0,AF43,IF(AH43&gt;0,AH43,IF(AJ43&gt;0,AJ43,IF(AL43&gt;0,AL43,IF(AN43&gt;0,AN43,IF(AP43&gt;0,AP43,IF(AR43&gt;0,AR43,IF(AT43&gt;0,AT43,IF(AV43&gt;0,AV43,AX43)))))))))))))))))))</f>
        <v>0</v>
      </c>
      <c r="K43" s="25"/>
      <c r="L43" s="26"/>
      <c r="M43" s="25"/>
      <c r="N43" s="26"/>
      <c r="O43" s="25"/>
      <c r="P43" s="26"/>
      <c r="Q43" s="25"/>
      <c r="R43" s="26"/>
      <c r="S43" s="25"/>
      <c r="T43" s="26"/>
      <c r="U43" s="25"/>
      <c r="V43" s="26"/>
      <c r="W43" s="25"/>
      <c r="X43" s="26"/>
      <c r="Y43" s="46"/>
      <c r="Z43" s="26"/>
      <c r="AA43" s="25"/>
      <c r="AB43" s="26"/>
      <c r="AC43" s="25"/>
      <c r="AD43" s="26"/>
      <c r="AE43" s="25"/>
      <c r="AF43" s="26"/>
      <c r="AG43" s="25"/>
      <c r="AH43" s="26"/>
      <c r="AI43" s="25"/>
      <c r="AJ43" s="26"/>
      <c r="AK43" s="25"/>
      <c r="AL43" s="26"/>
      <c r="AM43" s="46"/>
      <c r="AN43" s="26"/>
      <c r="AO43" s="46"/>
      <c r="AP43" s="26"/>
      <c r="AQ43" s="46"/>
      <c r="AR43" s="26"/>
      <c r="AS43" s="46"/>
      <c r="AT43" s="26"/>
      <c r="AU43" s="51"/>
      <c r="AV43" s="52"/>
      <c r="AW43" s="51"/>
      <c r="AX43" s="52"/>
      <c r="AZ43" s="65" t="str">
        <f>IF(J43="", "",IF(J43&gt;2*I43, "","200m pace slower than 400m pace"))</f>
        <v>200m pace slower than 400m pace</v>
      </c>
    </row>
    <row r="44" spans="1:52" ht="15" hidden="1" x14ac:dyDescent="0.25">
      <c r="A44" s="36" t="s">
        <v>376</v>
      </c>
      <c r="B44" s="47" t="s">
        <v>374</v>
      </c>
      <c r="C44" s="50"/>
      <c r="D44" s="29" t="str">
        <f t="shared" si="0"/>
        <v>Test</v>
      </c>
      <c r="E44" s="43" t="str">
        <f>IFERROR(IF(J44="","",(100/((400-200)/((J44*86400)-(I44*86400)))/86400)),"")</f>
        <v/>
      </c>
      <c r="F44" s="23" t="str">
        <f t="shared" si="1"/>
        <v/>
      </c>
      <c r="G44" s="23" t="str">
        <f t="shared" si="2"/>
        <v/>
      </c>
      <c r="H44" s="23" t="str">
        <f t="shared" si="3"/>
        <v/>
      </c>
      <c r="I44" s="72">
        <f>IF(K44&gt;0,K44,IF(M44&gt;0,M44,IF(O44&gt;0,O44,IF(Q44&gt;0,Q44,IF(S44&gt;0,S44,IF(U44&gt;0,U44,IF(W44&gt;0,W44,IF(Y44&gt;0,Y44,IF(AA44&gt;0,AA44,IF(AC44&gt;0,AC44,IF(AE44&gt;0,AE44,IF(AG44&gt;0,AG44,IF(AI44&gt;0,AI44,IF(AK44&gt;0,AK44,IF(AM44&gt;0,AM44,IF(AO44&gt;0,AO44,IF(AQ44&gt;0,AQ44,IF(AS44&gt;0,AS44,IF(AU44&gt;0,AU44,AW44)))))))))))))))))))</f>
        <v>0</v>
      </c>
      <c r="J44" s="72">
        <f>IF(L44&gt;0,L44,IF(N44&gt;0,N44,IF(P44&gt;0,P44,IF(R44&gt;0,R44,IF(T44&gt;0,T44,IF(V44&gt;0,V44,IF(X44&gt;0,X44,IF(Z44&gt;0,Z44,IF(AB44&gt;0,AB44,IF(AD44&gt;0,AD44,IF(AF44&gt;0,AF44,IF(AH44&gt;0,AH44,IF(AJ44&gt;0,AJ44,IF(AL44&gt;0,AL44,IF(AN44&gt;0,AN44,IF(AP44&gt;0,AP44,IF(AR44&gt;0,AR44,IF(AT44&gt;0,AT44,IF(AV44&gt;0,AV44,AX44)))))))))))))))))))</f>
        <v>0</v>
      </c>
      <c r="K44" s="25"/>
      <c r="L44" s="26"/>
      <c r="M44" s="25"/>
      <c r="N44" s="26"/>
      <c r="O44" s="25"/>
      <c r="P44" s="26"/>
      <c r="Q44" s="25"/>
      <c r="R44" s="26"/>
      <c r="S44" s="25"/>
      <c r="T44" s="26"/>
      <c r="U44" s="25"/>
      <c r="V44" s="26"/>
      <c r="W44" s="25"/>
      <c r="X44" s="26"/>
      <c r="Y44" s="46"/>
      <c r="Z44" s="26"/>
      <c r="AA44" s="25"/>
      <c r="AB44" s="26"/>
      <c r="AC44" s="25"/>
      <c r="AD44" s="26"/>
      <c r="AE44" s="25"/>
      <c r="AF44" s="26"/>
      <c r="AG44" s="25"/>
      <c r="AH44" s="26"/>
      <c r="AI44" s="25"/>
      <c r="AJ44" s="26"/>
      <c r="AK44" s="25"/>
      <c r="AL44" s="26"/>
      <c r="AM44" s="46"/>
      <c r="AN44" s="26"/>
      <c r="AO44" s="46"/>
      <c r="AP44" s="26"/>
      <c r="AQ44" s="46"/>
      <c r="AR44" s="26"/>
      <c r="AS44" s="46"/>
      <c r="AT44" s="26"/>
      <c r="AU44" s="51"/>
      <c r="AV44" s="52"/>
      <c r="AW44" s="51"/>
      <c r="AX44" s="52"/>
      <c r="AZ44" s="65" t="str">
        <f>IF(J44="", "",IF(J44&gt;2*I44, "","200m pace slower than 400m pace"))</f>
        <v>200m pace slower than 400m pace</v>
      </c>
    </row>
    <row r="45" spans="1:52" s="1" customFormat="1" ht="15" x14ac:dyDescent="0.25">
      <c r="A45" s="36" t="s">
        <v>495</v>
      </c>
      <c r="B45" s="47" t="s">
        <v>496</v>
      </c>
      <c r="C45" s="50"/>
      <c r="D45" s="29">
        <f t="shared" si="0"/>
        <v>4</v>
      </c>
      <c r="E45" s="43">
        <f>IFERROR(IF(J45="","",(100/((400-200)/((J45*86400)-(I45*86400)))/86400)),"")</f>
        <v>1.0937499999999999E-3</v>
      </c>
      <c r="F45" s="23">
        <f t="shared" si="1"/>
        <v>2.1874999999999998E-3</v>
      </c>
      <c r="G45" s="23">
        <f t="shared" si="2"/>
        <v>4.3749999999999995E-3</v>
      </c>
      <c r="H45" s="23">
        <f t="shared" si="3"/>
        <v>8.7499999999999991E-3</v>
      </c>
      <c r="I45" s="72">
        <f>IF(K45&gt;0,K45,IF(M45&gt;0,M45,IF(O45&gt;0,O45,IF(Q45&gt;0,Q45,IF(S45&gt;0,S45,IF(U45&gt;0,U45,IF(W45&gt;0,W45,IF(Y45&gt;0,Y45,IF(AA45&gt;0,AA45,IF(AC45&gt;0,AC45,IF(AE45&gt;0,AE45,IF(AG45&gt;0,AG45,IF(AI45&gt;0,AI45,IF(AK45&gt;0,AK45,IF(AM45&gt;0,AM45,IF(AO45&gt;0,AO45,IF(AQ45&gt;0,AQ45,IF(AS45&gt;0,AS45,IF(AU45&gt;0,AU45,AW45)))))))))))))))))))</f>
        <v>1.9791666666666668E-3</v>
      </c>
      <c r="J45" s="72">
        <f>IF(L45&gt;0,L45,IF(N45&gt;0,N45,IF(P45&gt;0,P45,IF(R45&gt;0,R45,IF(T45&gt;0,T45,IF(V45&gt;0,V45,IF(X45&gt;0,X45,IF(Z45&gt;0,Z45,IF(AB45&gt;0,AB45,IF(AD45&gt;0,AD45,IF(AF45&gt;0,AF45,IF(AH45&gt;0,AH45,IF(AJ45&gt;0,AJ45,IF(AL45&gt;0,AL45,IF(AN45&gt;0,AN45,IF(AP45&gt;0,AP45,IF(AR45&gt;0,AR45,IF(AT45&gt;0,AT45,IF(AV45&gt;0,AV45,AX45)))))))))))))))))))</f>
        <v>4.1666666666666666E-3</v>
      </c>
      <c r="K45" s="25"/>
      <c r="L45" s="26"/>
      <c r="M45" s="25"/>
      <c r="N45" s="26"/>
      <c r="O45" s="25">
        <v>1.9791666666666668E-3</v>
      </c>
      <c r="P45" s="26">
        <v>4.1666666666666666E-3</v>
      </c>
      <c r="Q45" s="25">
        <v>2.0717592592592593E-3</v>
      </c>
      <c r="R45" s="26">
        <v>4.340277777777778E-3</v>
      </c>
      <c r="S45" s="25"/>
      <c r="T45" s="26"/>
      <c r="U45" s="25"/>
      <c r="V45" s="26"/>
      <c r="W45" s="25"/>
      <c r="X45" s="26"/>
      <c r="Y45" s="46"/>
      <c r="Z45" s="26"/>
      <c r="AA45" s="25"/>
      <c r="AB45" s="26"/>
      <c r="AC45" s="25"/>
      <c r="AD45" s="26"/>
      <c r="AE45" s="25"/>
      <c r="AF45" s="26"/>
      <c r="AG45" s="25"/>
      <c r="AH45" s="26"/>
      <c r="AI45" s="25"/>
      <c r="AJ45" s="26"/>
      <c r="AK45" s="25"/>
      <c r="AL45" s="26"/>
      <c r="AM45" s="46"/>
      <c r="AN45" s="26"/>
      <c r="AO45" s="46"/>
      <c r="AP45" s="26"/>
      <c r="AQ45" s="46"/>
      <c r="AR45" s="26"/>
      <c r="AS45" s="46"/>
      <c r="AT45" s="26"/>
      <c r="AU45" s="51"/>
      <c r="AV45" s="52"/>
      <c r="AW45" s="51"/>
      <c r="AX45" s="52"/>
      <c r="AZ45" s="65" t="str">
        <f>IF(J45="", "",IF(J45&gt;2*I45, "","200m pace slower than 400m pace"))</f>
        <v/>
      </c>
    </row>
    <row r="46" spans="1:52" ht="15" hidden="1" x14ac:dyDescent="0.25">
      <c r="A46" s="36" t="s">
        <v>497</v>
      </c>
      <c r="B46" s="47" t="s">
        <v>765</v>
      </c>
      <c r="C46" s="50"/>
      <c r="D46" s="29" t="str">
        <f t="shared" si="0"/>
        <v>Test</v>
      </c>
      <c r="E46" s="43" t="str">
        <f>IFERROR(IF(J46="","",(100/((400-200)/((J46*86400)-(I46*86400)))/86400)),"")</f>
        <v/>
      </c>
      <c r="F46" s="23" t="str">
        <f t="shared" si="1"/>
        <v/>
      </c>
      <c r="G46" s="23" t="str">
        <f t="shared" si="2"/>
        <v/>
      </c>
      <c r="H46" s="23" t="str">
        <f t="shared" si="3"/>
        <v/>
      </c>
      <c r="I46" s="72">
        <f>IF(K46&gt;0,K46,IF(M46&gt;0,M46,IF(O46&gt;0,O46,IF(Q46&gt;0,Q46,IF(S46&gt;0,S46,IF(U46&gt;0,U46,IF(W46&gt;0,W46,IF(Y46&gt;0,Y46,IF(AA46&gt;0,AA46,IF(AC46&gt;0,AC46,IF(AE46&gt;0,AE46,IF(AG46&gt;0,AG46,IF(AI46&gt;0,AI46,IF(AK46&gt;0,AK46,IF(AM46&gt;0,AM46,IF(AO46&gt;0,AO46,IF(AQ46&gt;0,AQ46,IF(AS46&gt;0,AS46,IF(AU46&gt;0,AU46,AW46)))))))))))))))))))</f>
        <v>0</v>
      </c>
      <c r="J46" s="72">
        <f>IF(L46&gt;0,L46,IF(N46&gt;0,N46,IF(P46&gt;0,P46,IF(R46&gt;0,R46,IF(T46&gt;0,T46,IF(V46&gt;0,V46,IF(X46&gt;0,X46,IF(Z46&gt;0,Z46,IF(AB46&gt;0,AB46,IF(AD46&gt;0,AD46,IF(AF46&gt;0,AF46,IF(AH46&gt;0,AH46,IF(AJ46&gt;0,AJ46,IF(AL46&gt;0,AL46,IF(AN46&gt;0,AN46,IF(AP46&gt;0,AP46,IF(AR46&gt;0,AR46,IF(AT46&gt;0,AT46,IF(AV46&gt;0,AV46,AX46)))))))))))))))))))</f>
        <v>0</v>
      </c>
      <c r="K46" s="25"/>
      <c r="L46" s="26"/>
      <c r="M46" s="25"/>
      <c r="N46" s="26"/>
      <c r="O46" s="25"/>
      <c r="P46" s="26"/>
      <c r="Q46" s="25"/>
      <c r="R46" s="26"/>
      <c r="S46" s="25"/>
      <c r="T46" s="26"/>
      <c r="U46" s="25"/>
      <c r="V46" s="26"/>
      <c r="W46" s="25"/>
      <c r="X46" s="26"/>
      <c r="Y46" s="46"/>
      <c r="Z46" s="26"/>
      <c r="AA46" s="25"/>
      <c r="AB46" s="26"/>
      <c r="AC46" s="25"/>
      <c r="AD46" s="26"/>
      <c r="AE46" s="25"/>
      <c r="AF46" s="26"/>
      <c r="AG46" s="25"/>
      <c r="AH46" s="26"/>
      <c r="AI46" s="25"/>
      <c r="AJ46" s="26"/>
      <c r="AK46" s="25"/>
      <c r="AL46" s="26"/>
      <c r="AM46" s="46"/>
      <c r="AN46" s="26"/>
      <c r="AO46" s="46"/>
      <c r="AP46" s="26"/>
      <c r="AQ46" s="46"/>
      <c r="AR46" s="26"/>
      <c r="AS46" s="46"/>
      <c r="AT46" s="26"/>
      <c r="AU46" s="51"/>
      <c r="AV46" s="52"/>
      <c r="AW46" s="51"/>
      <c r="AX46" s="52"/>
      <c r="AZ46" s="65" t="str">
        <f>IF(J46="", "",IF(J46&gt;2*I46, "","200m pace slower than 400m pace"))</f>
        <v>200m pace slower than 400m pace</v>
      </c>
    </row>
    <row r="47" spans="1:52" s="1" customFormat="1" ht="15" x14ac:dyDescent="0.25">
      <c r="A47" s="36" t="s">
        <v>380</v>
      </c>
      <c r="B47" s="47" t="s">
        <v>381</v>
      </c>
      <c r="C47" s="50"/>
      <c r="D47" s="29">
        <f t="shared" si="0"/>
        <v>1</v>
      </c>
      <c r="E47" s="43">
        <f>IFERROR(IF(J47="","",(100/((400-200)/((J47*86400)-(I47*86400)))/86400)),"")</f>
        <v>1.6956018518518518E-3</v>
      </c>
      <c r="F47" s="23">
        <f t="shared" si="1"/>
        <v>3.3912037037037036E-3</v>
      </c>
      <c r="G47" s="23">
        <f t="shared" si="2"/>
        <v>6.7824074074074071E-3</v>
      </c>
      <c r="H47" s="23">
        <f t="shared" si="3"/>
        <v>1.3564814814814814E-2</v>
      </c>
      <c r="I47" s="72">
        <f>IF(K47&gt;0,K47,IF(M47&gt;0,M47,IF(O47&gt;0,O47,IF(Q47&gt;0,Q47,IF(S47&gt;0,S47,IF(U47&gt;0,U47,IF(W47&gt;0,W47,IF(Y47&gt;0,Y47,IF(AA47&gt;0,AA47,IF(AC47&gt;0,AC47,IF(AE47&gt;0,AE47,IF(AG47&gt;0,AG47,IF(AI47&gt;0,AI47,IF(AK47&gt;0,AK47,IF(AM47&gt;0,AM47,IF(AO47&gt;0,AO47,IF(AQ47&gt;0,AQ47,IF(AS47&gt;0,AS47,IF(AU47&gt;0,AU47,AW47)))))))))))))))))))</f>
        <v>3.1712962962962962E-3</v>
      </c>
      <c r="J47" s="72">
        <f>IF(L47&gt;0,L47,IF(N47&gt;0,N47,IF(P47&gt;0,P47,IF(R47&gt;0,R47,IF(T47&gt;0,T47,IF(V47&gt;0,V47,IF(X47&gt;0,X47,IF(Z47&gt;0,Z47,IF(AB47&gt;0,AB47,IF(AD47&gt;0,AD47,IF(AF47&gt;0,AF47,IF(AH47&gt;0,AH47,IF(AJ47&gt;0,AJ47,IF(AL47&gt;0,AL47,IF(AN47&gt;0,AN47,IF(AP47&gt;0,AP47,IF(AR47&gt;0,AR47,IF(AT47&gt;0,AT47,IF(AV47&gt;0,AV47,AX47)))))))))))))))))))</f>
        <v>6.5624999999999998E-3</v>
      </c>
      <c r="K47" s="25"/>
      <c r="L47" s="26"/>
      <c r="M47" s="25"/>
      <c r="N47" s="26"/>
      <c r="O47" s="25"/>
      <c r="P47" s="26"/>
      <c r="Q47" s="25"/>
      <c r="R47" s="26"/>
      <c r="S47" s="25"/>
      <c r="T47" s="26"/>
      <c r="U47" s="25">
        <v>3.1712962962962962E-3</v>
      </c>
      <c r="V47" s="26">
        <v>6.5624999999999998E-3</v>
      </c>
      <c r="W47" s="25"/>
      <c r="X47" s="26"/>
      <c r="Y47" s="46"/>
      <c r="Z47" s="26"/>
      <c r="AA47" s="25"/>
      <c r="AB47" s="26"/>
      <c r="AC47" s="25"/>
      <c r="AD47" s="26"/>
      <c r="AE47" s="25"/>
      <c r="AF47" s="26"/>
      <c r="AG47" s="25"/>
      <c r="AH47" s="26"/>
      <c r="AI47" s="25"/>
      <c r="AJ47" s="26"/>
      <c r="AK47" s="25"/>
      <c r="AL47" s="26"/>
      <c r="AM47" s="46"/>
      <c r="AN47" s="26"/>
      <c r="AO47" s="46"/>
      <c r="AP47" s="26"/>
      <c r="AQ47" s="46"/>
      <c r="AR47" s="26"/>
      <c r="AS47" s="46"/>
      <c r="AT47" s="26"/>
      <c r="AU47" s="51"/>
      <c r="AV47" s="52"/>
      <c r="AW47" s="51"/>
      <c r="AX47" s="52"/>
      <c r="AZ47" s="65" t="str">
        <f>IF(J47="", "",IF(J47&gt;2*I47, "","200m pace slower than 400m pace"))</f>
        <v/>
      </c>
    </row>
    <row r="48" spans="1:52" s="1" customFormat="1" ht="15" x14ac:dyDescent="0.25">
      <c r="A48" s="38" t="s">
        <v>382</v>
      </c>
      <c r="B48" s="54" t="s">
        <v>378</v>
      </c>
      <c r="C48" s="28"/>
      <c r="D48" s="29">
        <f>IF(AND(E48&lt;=$D$2,E48&gt;=$D$3),$D$1,IF(AND(E48&lt;=$E$2,E48&gt;=$E$3),$E$1,IF(AND(E48&lt;=$F$2,E48&gt;=$F$3),$F$1,IF(AND(E48&lt;=$G$2,E48&gt;=$G$3),$G$1,IF(AND(E48&lt;=$H$2,E48&gt;=$H$3),$H$1,"Test")))))</f>
        <v>3</v>
      </c>
      <c r="E48" s="43">
        <f>IFERROR(IF(J48="","",(100/((400-200)/((J48*86400)-(I48*86400)))/86400)),"")</f>
        <v>1.1921296296296291E-3</v>
      </c>
      <c r="F48" s="23">
        <f>IF(E48="","",$F$5/100*E48)</f>
        <v>2.3842592592592583E-3</v>
      </c>
      <c r="G48" s="23">
        <f>IF(E48="","",$G$5/100*E48)</f>
        <v>4.7685185185185166E-3</v>
      </c>
      <c r="H48" s="23">
        <f>IF(E48="","",$H$5/100*E48)</f>
        <v>9.5370370370370331E-3</v>
      </c>
      <c r="I48" s="72">
        <f>IF(K48&gt;0,K48,IF(M48&gt;0,M48,IF(O48&gt;0,O48,IF(Q48&gt;0,Q48,IF(S48&gt;0,S48,IF(U48&gt;0,U48,IF(W48&gt;0,W48,IF(Y48&gt;0,Y48,IF(AA48&gt;0,AA48,IF(AC48&gt;0,AC48,IF(AE48&gt;0,AE48,IF(AG48&gt;0,AG48,IF(AI48&gt;0,AI48,IF(AK48&gt;0,AK48,IF(AM48&gt;0,AM48,IF(AO48&gt;0,AO48,IF(AQ48&gt;0,AQ48,IF(AS48&gt;0,AS48,IF(AU48&gt;0,AU48,AW48)))))))))))))))))))</f>
        <v>2.1875000000000002E-3</v>
      </c>
      <c r="J48" s="72">
        <f>IF(L48&gt;0,L48,IF(N48&gt;0,N48,IF(P48&gt;0,P48,IF(R48&gt;0,R48,IF(T48&gt;0,T48,IF(V48&gt;0,V48,IF(X48&gt;0,X48,IF(Z48&gt;0,Z48,IF(AB48&gt;0,AB48,IF(AD48&gt;0,AD48,IF(AF48&gt;0,AF48,IF(AH48&gt;0,AH48,IF(AJ48&gt;0,AJ48,IF(AL48&gt;0,AL48,IF(AN48&gt;0,AN48,IF(AP48&gt;0,AP48,IF(AR48&gt;0,AR48,IF(AT48&gt;0,AT48,IF(AV48&gt;0,AV48,AX48)))))))))))))))))))</f>
        <v>4.5717592592592589E-3</v>
      </c>
      <c r="K48" s="25"/>
      <c r="L48" s="26"/>
      <c r="M48" s="25"/>
      <c r="N48" s="26"/>
      <c r="O48" s="25"/>
      <c r="P48" s="26"/>
      <c r="Q48" s="25"/>
      <c r="R48" s="26"/>
      <c r="S48" s="25"/>
      <c r="T48" s="26"/>
      <c r="U48" s="25">
        <v>2.1875000000000002E-3</v>
      </c>
      <c r="V48" s="26">
        <v>4.5717592592592589E-3</v>
      </c>
      <c r="W48" s="25">
        <v>2.1643518518518518E-3</v>
      </c>
      <c r="X48" s="26">
        <v>4.5370370370370365E-3</v>
      </c>
      <c r="Y48" s="46"/>
      <c r="Z48" s="26"/>
      <c r="AA48" s="25"/>
      <c r="AB48" s="26"/>
      <c r="AC48" s="25">
        <v>2.0833333333333333E-3</v>
      </c>
      <c r="AD48" s="26">
        <v>4.409722222222222E-3</v>
      </c>
      <c r="AE48" s="25"/>
      <c r="AF48" s="26"/>
      <c r="AG48" s="25">
        <v>2.1180555555555553E-3</v>
      </c>
      <c r="AH48" s="26">
        <v>4.5254629629629629E-3</v>
      </c>
      <c r="AI48" s="25"/>
      <c r="AJ48" s="26"/>
      <c r="AK48" s="25">
        <v>2.1296296296296298E-3</v>
      </c>
      <c r="AL48" s="26">
        <v>4.4560185185185189E-3</v>
      </c>
      <c r="AM48" s="46"/>
      <c r="AN48" s="26"/>
      <c r="AO48" s="46"/>
      <c r="AP48" s="26"/>
      <c r="AQ48" s="46"/>
      <c r="AR48" s="46"/>
      <c r="AS48" s="25"/>
      <c r="AT48" s="26"/>
      <c r="AU48" s="25"/>
      <c r="AV48" s="26"/>
      <c r="AW48" s="25"/>
      <c r="AX48" s="26"/>
      <c r="AZ48" s="65" t="str">
        <f>IF(J48="", "",IF(J48&gt;2*I48, "","200m pace slower than 400m pace"))</f>
        <v/>
      </c>
    </row>
    <row r="49" spans="1:52" ht="15" hidden="1" x14ac:dyDescent="0.25">
      <c r="A49" s="36" t="s">
        <v>383</v>
      </c>
      <c r="B49" s="47" t="s">
        <v>483</v>
      </c>
      <c r="C49" s="50"/>
      <c r="D49" s="29" t="str">
        <f t="shared" si="0"/>
        <v>Test</v>
      </c>
      <c r="E49" s="43" t="str">
        <f>IFERROR(IF(J49="","",(100/((400-200)/((J49*86400)-(I49*86400)))/86400)),"")</f>
        <v/>
      </c>
      <c r="F49" s="23" t="str">
        <f t="shared" si="1"/>
        <v/>
      </c>
      <c r="G49" s="23" t="str">
        <f t="shared" si="2"/>
        <v/>
      </c>
      <c r="H49" s="23" t="str">
        <f t="shared" si="3"/>
        <v/>
      </c>
      <c r="I49" s="72">
        <f>IF(K49&gt;0,K49,IF(M49&gt;0,M49,IF(O49&gt;0,O49,IF(Q49&gt;0,Q49,IF(S49&gt;0,S49,IF(U49&gt;0,U49,IF(W49&gt;0,W49,IF(Y49&gt;0,Y49,IF(AA49&gt;0,AA49,IF(AC49&gt;0,AC49,IF(AE49&gt;0,AE49,IF(AG49&gt;0,AG49,IF(AI49&gt;0,AI49,IF(AK49&gt;0,AK49,IF(AM49&gt;0,AM49,IF(AO49&gt;0,AO49,IF(AQ49&gt;0,AQ49,IF(AS49&gt;0,AS49,IF(AU49&gt;0,AU49,AW49)))))))))))))))))))</f>
        <v>0</v>
      </c>
      <c r="J49" s="72">
        <f>IF(L49&gt;0,L49,IF(N49&gt;0,N49,IF(P49&gt;0,P49,IF(R49&gt;0,R49,IF(T49&gt;0,T49,IF(V49&gt;0,V49,IF(X49&gt;0,X49,IF(Z49&gt;0,Z49,IF(AB49&gt;0,AB49,IF(AD49&gt;0,AD49,IF(AF49&gt;0,AF49,IF(AH49&gt;0,AH49,IF(AJ49&gt;0,AJ49,IF(AL49&gt;0,AL49,IF(AN49&gt;0,AN49,IF(AP49&gt;0,AP49,IF(AR49&gt;0,AR49,IF(AT49&gt;0,AT49,IF(AV49&gt;0,AV49,AX49)))))))))))))))))))</f>
        <v>0</v>
      </c>
      <c r="K49" s="25"/>
      <c r="L49" s="26"/>
      <c r="M49" s="25"/>
      <c r="N49" s="26"/>
      <c r="O49" s="25"/>
      <c r="P49" s="26"/>
      <c r="Q49" s="25"/>
      <c r="R49" s="26"/>
      <c r="S49" s="25"/>
      <c r="T49" s="26"/>
      <c r="U49" s="25"/>
      <c r="V49" s="26"/>
      <c r="W49" s="25"/>
      <c r="X49" s="26"/>
      <c r="Y49" s="46"/>
      <c r="Z49" s="26"/>
      <c r="AA49" s="25"/>
      <c r="AB49" s="26"/>
      <c r="AC49" s="25"/>
      <c r="AD49" s="26"/>
      <c r="AE49" s="25"/>
      <c r="AF49" s="26"/>
      <c r="AG49" s="25"/>
      <c r="AH49" s="26"/>
      <c r="AI49" s="25"/>
      <c r="AJ49" s="26"/>
      <c r="AK49" s="25"/>
      <c r="AL49" s="26"/>
      <c r="AM49" s="46"/>
      <c r="AN49" s="26"/>
      <c r="AO49" s="46"/>
      <c r="AP49" s="26"/>
      <c r="AQ49" s="46"/>
      <c r="AR49" s="26"/>
      <c r="AS49" s="46"/>
      <c r="AT49" s="26"/>
      <c r="AU49" s="51"/>
      <c r="AV49" s="52"/>
      <c r="AW49" s="51"/>
      <c r="AX49" s="52"/>
      <c r="AZ49" s="65" t="str">
        <f>IF(J49="", "",IF(J49&gt;2*I49, "","200m pace slower than 400m pace"))</f>
        <v>200m pace slower than 400m pace</v>
      </c>
    </row>
    <row r="50" spans="1:52" s="1" customFormat="1" ht="15" x14ac:dyDescent="0.25">
      <c r="A50" s="38" t="s">
        <v>383</v>
      </c>
      <c r="B50" s="54" t="s">
        <v>375</v>
      </c>
      <c r="C50" s="28"/>
      <c r="D50" s="29">
        <f t="shared" ref="D50" si="4">IF(AND(E50&lt;=$D$2,E50&gt;=$D$3),$D$1,IF(AND(E50&lt;=$E$2,E50&gt;=$E$3),$E$1,IF(AND(E50&lt;=$F$2,E50&gt;=$F$3),$F$1,IF(AND(E50&lt;=$G$2,E50&gt;=$G$3),$G$1,IF(AND(E50&lt;=$H$2,E50&gt;=$H$3),$H$1,"Test")))))</f>
        <v>3</v>
      </c>
      <c r="E50" s="43">
        <f>IFERROR(IF(J50="","",(100/((400-200)/((J50*86400)-(I50*86400)))/86400)),"")</f>
        <v>1.2847222222222223E-3</v>
      </c>
      <c r="F50" s="23">
        <f>IF(E50="","",$F$5/100*E50)</f>
        <v>2.5694444444444445E-3</v>
      </c>
      <c r="G50" s="23">
        <f>IF(E50="","",$G$5/100*E50)</f>
        <v>5.138888888888889E-3</v>
      </c>
      <c r="H50" s="23">
        <f>IF(E50="","",$H$5/100*E50)</f>
        <v>1.0277777777777778E-2</v>
      </c>
      <c r="I50" s="72">
        <f>IF(K50&gt;0,K50,IF(M50&gt;0,M50,IF(O50&gt;0,O50,IF(Q50&gt;0,Q50,IF(S50&gt;0,S50,IF(U50&gt;0,U50,IF(W50&gt;0,W50,IF(Y50&gt;0,Y50,IF(AA50&gt;0,AA50,IF(AC50&gt;0,AC50,IF(AE50&gt;0,AE50,IF(AG50&gt;0,AG50,IF(AI50&gt;0,AI50,IF(AK50&gt;0,AK50,IF(AM50&gt;0,AM50,IF(AO50&gt;0,AO50,IF(AQ50&gt;0,AQ50,IF(AS50&gt;0,AS50,IF(AU50&gt;0,AU50,AW50)))))))))))))))))))</f>
        <v>2.4305555555555556E-3</v>
      </c>
      <c r="J50" s="72">
        <f>IF(L50&gt;0,L50,IF(N50&gt;0,N50,IF(P50&gt;0,P50,IF(R50&gt;0,R50,IF(T50&gt;0,T50,IF(V50&gt;0,V50,IF(X50&gt;0,X50,IF(Z50&gt;0,Z50,IF(AB50&gt;0,AB50,IF(AD50&gt;0,AD50,IF(AF50&gt;0,AF50,IF(AH50&gt;0,AH50,IF(AJ50&gt;0,AJ50,IF(AL50&gt;0,AL50,IF(AN50&gt;0,AN50,IF(AP50&gt;0,AP50,IF(AR50&gt;0,AR50,IF(AT50&gt;0,AT50,IF(AV50&gt;0,AV50,AX50)))))))))))))))))))</f>
        <v>5.0000000000000001E-3</v>
      </c>
      <c r="K50" s="25"/>
      <c r="L50" s="26"/>
      <c r="M50" s="25"/>
      <c r="N50" s="26"/>
      <c r="O50" s="25">
        <v>2.4305555555555556E-3</v>
      </c>
      <c r="P50" s="26">
        <v>5.0000000000000001E-3</v>
      </c>
      <c r="Q50" s="25"/>
      <c r="R50" s="26"/>
      <c r="S50" s="25"/>
      <c r="T50" s="26"/>
      <c r="U50" s="25">
        <v>2.3726851851851851E-3</v>
      </c>
      <c r="V50" s="26">
        <v>4.9305555555555552E-3</v>
      </c>
      <c r="W50" s="25">
        <v>2.3263888888888887E-3</v>
      </c>
      <c r="X50" s="26">
        <v>5.0578703703703706E-3</v>
      </c>
      <c r="Y50" s="46">
        <v>2.4421296296296296E-3</v>
      </c>
      <c r="Z50" s="26">
        <v>5.0694444444444441E-3</v>
      </c>
      <c r="AA50" s="25"/>
      <c r="AB50" s="26"/>
      <c r="AC50" s="25"/>
      <c r="AD50" s="26"/>
      <c r="AE50" s="25"/>
      <c r="AF50" s="26"/>
      <c r="AG50" s="25"/>
      <c r="AH50" s="26"/>
      <c r="AI50" s="25"/>
      <c r="AJ50" s="26"/>
      <c r="AK50" s="25"/>
      <c r="AL50" s="26"/>
      <c r="AM50" s="46"/>
      <c r="AN50" s="26"/>
      <c r="AO50" s="46"/>
      <c r="AP50" s="26"/>
      <c r="AQ50" s="46"/>
      <c r="AR50" s="46"/>
      <c r="AS50" s="25"/>
      <c r="AT50" s="26"/>
      <c r="AU50" s="25"/>
      <c r="AV50" s="26"/>
      <c r="AW50" s="25"/>
      <c r="AX50" s="26"/>
      <c r="AZ50" s="65" t="str">
        <f>IF(J50="", "",IF(J50&gt;2*I50, "","200m pace slower than 400m pace"))</f>
        <v/>
      </c>
    </row>
    <row r="51" spans="1:52" ht="15" hidden="1" x14ac:dyDescent="0.25">
      <c r="A51" s="36" t="s">
        <v>383</v>
      </c>
      <c r="B51" s="47" t="s">
        <v>498</v>
      </c>
      <c r="C51" s="50"/>
      <c r="D51" s="29" t="str">
        <f t="shared" si="0"/>
        <v>Test</v>
      </c>
      <c r="E51" s="43" t="str">
        <f>IFERROR(IF(J51="","",(100/((400-200)/((J51*86400)-(I51*86400)))/86400)),"")</f>
        <v/>
      </c>
      <c r="F51" s="23" t="str">
        <f t="shared" si="1"/>
        <v/>
      </c>
      <c r="G51" s="23" t="str">
        <f t="shared" si="2"/>
        <v/>
      </c>
      <c r="H51" s="23" t="str">
        <f t="shared" si="3"/>
        <v/>
      </c>
      <c r="I51" s="72">
        <f>IF(K51&gt;0,K51,IF(M51&gt;0,M51,IF(O51&gt;0,O51,IF(Q51&gt;0,Q51,IF(S51&gt;0,S51,IF(U51&gt;0,U51,IF(W51&gt;0,W51,IF(Y51&gt;0,Y51,IF(AA51&gt;0,AA51,IF(AC51&gt;0,AC51,IF(AE51&gt;0,AE51,IF(AG51&gt;0,AG51,IF(AI51&gt;0,AI51,IF(AK51&gt;0,AK51,IF(AM51&gt;0,AM51,IF(AO51&gt;0,AO51,IF(AQ51&gt;0,AQ51,IF(AS51&gt;0,AS51,IF(AU51&gt;0,AU51,AW51)))))))))))))))))))</f>
        <v>0</v>
      </c>
      <c r="J51" s="72">
        <f>IF(L51&gt;0,L51,IF(N51&gt;0,N51,IF(P51&gt;0,P51,IF(R51&gt;0,R51,IF(T51&gt;0,T51,IF(V51&gt;0,V51,IF(X51&gt;0,X51,IF(Z51&gt;0,Z51,IF(AB51&gt;0,AB51,IF(AD51&gt;0,AD51,IF(AF51&gt;0,AF51,IF(AH51&gt;0,AH51,IF(AJ51&gt;0,AJ51,IF(AL51&gt;0,AL51,IF(AN51&gt;0,AN51,IF(AP51&gt;0,AP51,IF(AR51&gt;0,AR51,IF(AT51&gt;0,AT51,IF(AV51&gt;0,AV51,AX51)))))))))))))))))))</f>
        <v>0</v>
      </c>
      <c r="K51" s="25"/>
      <c r="L51" s="26"/>
      <c r="M51" s="25"/>
      <c r="N51" s="26"/>
      <c r="O51" s="25"/>
      <c r="P51" s="26"/>
      <c r="Q51" s="25"/>
      <c r="R51" s="26"/>
      <c r="S51" s="25"/>
      <c r="T51" s="26"/>
      <c r="U51" s="25"/>
      <c r="V51" s="26"/>
      <c r="W51" s="25"/>
      <c r="X51" s="26"/>
      <c r="Y51" s="46"/>
      <c r="Z51" s="26"/>
      <c r="AA51" s="25"/>
      <c r="AB51" s="26"/>
      <c r="AC51" s="25"/>
      <c r="AD51" s="26"/>
      <c r="AE51" s="25"/>
      <c r="AF51" s="26"/>
      <c r="AG51" s="25"/>
      <c r="AH51" s="26"/>
      <c r="AI51" s="25"/>
      <c r="AJ51" s="26"/>
      <c r="AK51" s="25"/>
      <c r="AL51" s="26"/>
      <c r="AM51" s="46"/>
      <c r="AN51" s="26"/>
      <c r="AO51" s="46"/>
      <c r="AP51" s="26"/>
      <c r="AQ51" s="46"/>
      <c r="AR51" s="26"/>
      <c r="AS51" s="46"/>
      <c r="AT51" s="26"/>
      <c r="AU51" s="51"/>
      <c r="AV51" s="52"/>
      <c r="AW51" s="51"/>
      <c r="AX51" s="52"/>
      <c r="AZ51" s="65" t="str">
        <f>IF(J51="", "",IF(J51&gt;2*I51, "","200m pace slower than 400m pace"))</f>
        <v>200m pace slower than 400m pace</v>
      </c>
    </row>
    <row r="52" spans="1:52" ht="15" hidden="1" x14ac:dyDescent="0.25">
      <c r="A52" s="36" t="s">
        <v>499</v>
      </c>
      <c r="B52" s="47" t="s">
        <v>500</v>
      </c>
      <c r="C52" s="50"/>
      <c r="D52" s="29" t="str">
        <f t="shared" si="0"/>
        <v>Test</v>
      </c>
      <c r="E52" s="43" t="str">
        <f>IFERROR(IF(J52="","",(100/((400-200)/((J52*86400)-(I52*86400)))/86400)),"")</f>
        <v/>
      </c>
      <c r="F52" s="23" t="str">
        <f t="shared" si="1"/>
        <v/>
      </c>
      <c r="G52" s="23" t="str">
        <f t="shared" si="2"/>
        <v/>
      </c>
      <c r="H52" s="23" t="str">
        <f t="shared" si="3"/>
        <v/>
      </c>
      <c r="I52" s="72">
        <f>IF(K52&gt;0,K52,IF(M52&gt;0,M52,IF(O52&gt;0,O52,IF(Q52&gt;0,Q52,IF(S52&gt;0,S52,IF(U52&gt;0,U52,IF(W52&gt;0,W52,IF(Y52&gt;0,Y52,IF(AA52&gt;0,AA52,IF(AC52&gt;0,AC52,IF(AE52&gt;0,AE52,IF(AG52&gt;0,AG52,IF(AI52&gt;0,AI52,IF(AK52&gt;0,AK52,IF(AM52&gt;0,AM52,IF(AO52&gt;0,AO52,IF(AQ52&gt;0,AQ52,IF(AS52&gt;0,AS52,IF(AU52&gt;0,AU52,AW52)))))))))))))))))))</f>
        <v>0</v>
      </c>
      <c r="J52" s="72">
        <f>IF(L52&gt;0,L52,IF(N52&gt;0,N52,IF(P52&gt;0,P52,IF(R52&gt;0,R52,IF(T52&gt;0,T52,IF(V52&gt;0,V52,IF(X52&gt;0,X52,IF(Z52&gt;0,Z52,IF(AB52&gt;0,AB52,IF(AD52&gt;0,AD52,IF(AF52&gt;0,AF52,IF(AH52&gt;0,AH52,IF(AJ52&gt;0,AJ52,IF(AL52&gt;0,AL52,IF(AN52&gt;0,AN52,IF(AP52&gt;0,AP52,IF(AR52&gt;0,AR52,IF(AT52&gt;0,AT52,IF(AV52&gt;0,AV52,AX52)))))))))))))))))))</f>
        <v>0</v>
      </c>
      <c r="K52" s="25"/>
      <c r="L52" s="26"/>
      <c r="M52" s="25"/>
      <c r="N52" s="26"/>
      <c r="O52" s="25"/>
      <c r="P52" s="26"/>
      <c r="Q52" s="25"/>
      <c r="R52" s="26"/>
      <c r="S52" s="25"/>
      <c r="T52" s="26"/>
      <c r="U52" s="25"/>
      <c r="V52" s="26"/>
      <c r="W52" s="25"/>
      <c r="X52" s="26"/>
      <c r="Y52" s="46"/>
      <c r="Z52" s="26"/>
      <c r="AA52" s="25"/>
      <c r="AB52" s="26"/>
      <c r="AC52" s="25"/>
      <c r="AD52" s="26"/>
      <c r="AE52" s="25"/>
      <c r="AF52" s="26"/>
      <c r="AG52" s="25"/>
      <c r="AH52" s="26"/>
      <c r="AI52" s="25"/>
      <c r="AJ52" s="26"/>
      <c r="AK52" s="25"/>
      <c r="AL52" s="26"/>
      <c r="AM52" s="46"/>
      <c r="AN52" s="26"/>
      <c r="AO52" s="46"/>
      <c r="AP52" s="26"/>
      <c r="AQ52" s="46"/>
      <c r="AR52" s="26"/>
      <c r="AS52" s="46"/>
      <c r="AT52" s="26"/>
      <c r="AU52" s="51"/>
      <c r="AV52" s="52"/>
      <c r="AW52" s="51"/>
      <c r="AX52" s="52"/>
      <c r="AZ52" s="65" t="str">
        <f>IF(J52="", "",IF(J52&gt;2*I52, "","200m pace slower than 400m pace"))</f>
        <v>200m pace slower than 400m pace</v>
      </c>
    </row>
    <row r="53" spans="1:52" ht="15" hidden="1" x14ac:dyDescent="0.25">
      <c r="A53" s="36" t="s">
        <v>501</v>
      </c>
      <c r="B53" s="47" t="s">
        <v>502</v>
      </c>
      <c r="C53" s="50"/>
      <c r="D53" s="29" t="str">
        <f t="shared" si="0"/>
        <v>Test</v>
      </c>
      <c r="E53" s="43" t="str">
        <f>IFERROR(IF(J53="","",(100/((400-200)/((J53*86400)-(I53*86400)))/86400)),"")</f>
        <v/>
      </c>
      <c r="F53" s="23" t="str">
        <f t="shared" si="1"/>
        <v/>
      </c>
      <c r="G53" s="23" t="str">
        <f t="shared" si="2"/>
        <v/>
      </c>
      <c r="H53" s="23" t="str">
        <f t="shared" si="3"/>
        <v/>
      </c>
      <c r="I53" s="72">
        <f>IF(K53&gt;0,K53,IF(M53&gt;0,M53,IF(O53&gt;0,O53,IF(Q53&gt;0,Q53,IF(S53&gt;0,S53,IF(U53&gt;0,U53,IF(W53&gt;0,W53,IF(Y53&gt;0,Y53,IF(AA53&gt;0,AA53,IF(AC53&gt;0,AC53,IF(AE53&gt;0,AE53,IF(AG53&gt;0,AG53,IF(AI53&gt;0,AI53,IF(AK53&gt;0,AK53,IF(AM53&gt;0,AM53,IF(AO53&gt;0,AO53,IF(AQ53&gt;0,AQ53,IF(AS53&gt;0,AS53,IF(AU53&gt;0,AU53,AW53)))))))))))))))))))</f>
        <v>0</v>
      </c>
      <c r="J53" s="72">
        <f>IF(L53&gt;0,L53,IF(N53&gt;0,N53,IF(P53&gt;0,P53,IF(R53&gt;0,R53,IF(T53&gt;0,T53,IF(V53&gt;0,V53,IF(X53&gt;0,X53,IF(Z53&gt;0,Z53,IF(AB53&gt;0,AB53,IF(AD53&gt;0,AD53,IF(AF53&gt;0,AF53,IF(AH53&gt;0,AH53,IF(AJ53&gt;0,AJ53,IF(AL53&gt;0,AL53,IF(AN53&gt;0,AN53,IF(AP53&gt;0,AP53,IF(AR53&gt;0,AR53,IF(AT53&gt;0,AT53,IF(AV53&gt;0,AV53,AX53)))))))))))))))))))</f>
        <v>0</v>
      </c>
      <c r="K53" s="25"/>
      <c r="L53" s="26"/>
      <c r="M53" s="25"/>
      <c r="N53" s="26"/>
      <c r="O53" s="25"/>
      <c r="P53" s="26"/>
      <c r="Q53" s="25"/>
      <c r="R53" s="26"/>
      <c r="S53" s="25"/>
      <c r="T53" s="26"/>
      <c r="U53" s="25"/>
      <c r="V53" s="26"/>
      <c r="W53" s="25"/>
      <c r="X53" s="26"/>
      <c r="Y53" s="46"/>
      <c r="Z53" s="26"/>
      <c r="AA53" s="25"/>
      <c r="AB53" s="26"/>
      <c r="AC53" s="25"/>
      <c r="AD53" s="26"/>
      <c r="AE53" s="25"/>
      <c r="AF53" s="26"/>
      <c r="AG53" s="25"/>
      <c r="AH53" s="26"/>
      <c r="AI53" s="25"/>
      <c r="AJ53" s="26"/>
      <c r="AK53" s="25"/>
      <c r="AL53" s="26"/>
      <c r="AM53" s="46"/>
      <c r="AN53" s="26"/>
      <c r="AO53" s="46"/>
      <c r="AP53" s="26"/>
      <c r="AQ53" s="46"/>
      <c r="AR53" s="26"/>
      <c r="AS53" s="46"/>
      <c r="AT53" s="26"/>
      <c r="AU53" s="51"/>
      <c r="AV53" s="52"/>
      <c r="AW53" s="51"/>
      <c r="AX53" s="52"/>
      <c r="AZ53" s="65" t="str">
        <f>IF(J53="", "",IF(J53&gt;2*I53, "","200m pace slower than 400m pace"))</f>
        <v>200m pace slower than 400m pace</v>
      </c>
    </row>
    <row r="54" spans="1:52" ht="15" hidden="1" x14ac:dyDescent="0.25">
      <c r="A54" s="36" t="s">
        <v>503</v>
      </c>
      <c r="B54" s="47" t="s">
        <v>504</v>
      </c>
      <c r="C54" s="50"/>
      <c r="D54" s="29" t="str">
        <f t="shared" si="0"/>
        <v>Test</v>
      </c>
      <c r="E54" s="43" t="str">
        <f>IFERROR(IF(J54="","",(100/((400-200)/((J54*86400)-(I54*86400)))/86400)),"")</f>
        <v/>
      </c>
      <c r="F54" s="23" t="str">
        <f t="shared" si="1"/>
        <v/>
      </c>
      <c r="G54" s="23" t="str">
        <f t="shared" si="2"/>
        <v/>
      </c>
      <c r="H54" s="23" t="str">
        <f t="shared" si="3"/>
        <v/>
      </c>
      <c r="I54" s="72">
        <f>IF(K54&gt;0,K54,IF(M54&gt;0,M54,IF(O54&gt;0,O54,IF(Q54&gt;0,Q54,IF(S54&gt;0,S54,IF(U54&gt;0,U54,IF(W54&gt;0,W54,IF(Y54&gt;0,Y54,IF(AA54&gt;0,AA54,IF(AC54&gt;0,AC54,IF(AE54&gt;0,AE54,IF(AG54&gt;0,AG54,IF(AI54&gt;0,AI54,IF(AK54&gt;0,AK54,IF(AM54&gt;0,AM54,IF(AO54&gt;0,AO54,IF(AQ54&gt;0,AQ54,IF(AS54&gt;0,AS54,IF(AU54&gt;0,AU54,AW54)))))))))))))))))))</f>
        <v>0</v>
      </c>
      <c r="J54" s="72">
        <f>IF(L54&gt;0,L54,IF(N54&gt;0,N54,IF(P54&gt;0,P54,IF(R54&gt;0,R54,IF(T54&gt;0,T54,IF(V54&gt;0,V54,IF(X54&gt;0,X54,IF(Z54&gt;0,Z54,IF(AB54&gt;0,AB54,IF(AD54&gt;0,AD54,IF(AF54&gt;0,AF54,IF(AH54&gt;0,AH54,IF(AJ54&gt;0,AJ54,IF(AL54&gt;0,AL54,IF(AN54&gt;0,AN54,IF(AP54&gt;0,AP54,IF(AR54&gt;0,AR54,IF(AT54&gt;0,AT54,IF(AV54&gt;0,AV54,AX54)))))))))))))))))))</f>
        <v>0</v>
      </c>
      <c r="K54" s="25"/>
      <c r="L54" s="26"/>
      <c r="M54" s="25"/>
      <c r="N54" s="26"/>
      <c r="O54" s="25"/>
      <c r="P54" s="26"/>
      <c r="Q54" s="25"/>
      <c r="R54" s="26"/>
      <c r="S54" s="25"/>
      <c r="T54" s="26"/>
      <c r="U54" s="25"/>
      <c r="V54" s="26"/>
      <c r="W54" s="25"/>
      <c r="X54" s="26"/>
      <c r="Y54" s="46"/>
      <c r="Z54" s="26"/>
      <c r="AA54" s="25"/>
      <c r="AB54" s="26"/>
      <c r="AC54" s="25"/>
      <c r="AD54" s="26"/>
      <c r="AE54" s="25"/>
      <c r="AF54" s="26"/>
      <c r="AG54" s="25"/>
      <c r="AH54" s="26"/>
      <c r="AI54" s="25"/>
      <c r="AJ54" s="26"/>
      <c r="AK54" s="25"/>
      <c r="AL54" s="26"/>
      <c r="AM54" s="46"/>
      <c r="AN54" s="26"/>
      <c r="AO54" s="46"/>
      <c r="AP54" s="26"/>
      <c r="AQ54" s="46"/>
      <c r="AR54" s="26"/>
      <c r="AS54" s="46"/>
      <c r="AT54" s="26"/>
      <c r="AU54" s="51"/>
      <c r="AV54" s="52"/>
      <c r="AW54" s="51"/>
      <c r="AX54" s="52"/>
      <c r="AZ54" s="65" t="str">
        <f>IF(J54="", "",IF(J54&gt;2*I54, "","200m pace slower than 400m pace"))</f>
        <v>200m pace slower than 400m pace</v>
      </c>
    </row>
    <row r="55" spans="1:52" ht="15" hidden="1" x14ac:dyDescent="0.25">
      <c r="A55" s="36" t="s">
        <v>386</v>
      </c>
      <c r="B55" s="47" t="s">
        <v>387</v>
      </c>
      <c r="C55" s="50"/>
      <c r="D55" s="29" t="str">
        <f t="shared" si="0"/>
        <v>Test</v>
      </c>
      <c r="E55" s="43" t="str">
        <f>IFERROR(IF(J55="","",(100/((400-200)/((J55*86400)-(I55*86400)))/86400)),"")</f>
        <v/>
      </c>
      <c r="F55" s="23" t="str">
        <f t="shared" si="1"/>
        <v/>
      </c>
      <c r="G55" s="23" t="str">
        <f t="shared" si="2"/>
        <v/>
      </c>
      <c r="H55" s="23" t="str">
        <f t="shared" si="3"/>
        <v/>
      </c>
      <c r="I55" s="72">
        <f>IF(K55&gt;0,K55,IF(M55&gt;0,M55,IF(O55&gt;0,O55,IF(Q55&gt;0,Q55,IF(S55&gt;0,S55,IF(U55&gt;0,U55,IF(W55&gt;0,W55,IF(Y55&gt;0,Y55,IF(AA55&gt;0,AA55,IF(AC55&gt;0,AC55,IF(AE55&gt;0,AE55,IF(AG55&gt;0,AG55,IF(AI55&gt;0,AI55,IF(AK55&gt;0,AK55,IF(AM55&gt;0,AM55,IF(AO55&gt;0,AO55,IF(AQ55&gt;0,AQ55,IF(AS55&gt;0,AS55,IF(AU55&gt;0,AU55,AW55)))))))))))))))))))</f>
        <v>0</v>
      </c>
      <c r="J55" s="72">
        <f>IF(L55&gt;0,L55,IF(N55&gt;0,N55,IF(P55&gt;0,P55,IF(R55&gt;0,R55,IF(T55&gt;0,T55,IF(V55&gt;0,V55,IF(X55&gt;0,X55,IF(Z55&gt;0,Z55,IF(AB55&gt;0,AB55,IF(AD55&gt;0,AD55,IF(AF55&gt;0,AF55,IF(AH55&gt;0,AH55,IF(AJ55&gt;0,AJ55,IF(AL55&gt;0,AL55,IF(AN55&gt;0,AN55,IF(AP55&gt;0,AP55,IF(AR55&gt;0,AR55,IF(AT55&gt;0,AT55,IF(AV55&gt;0,AV55,AX55)))))))))))))))))))</f>
        <v>0</v>
      </c>
      <c r="K55" s="25"/>
      <c r="L55" s="26"/>
      <c r="M55" s="25"/>
      <c r="N55" s="26"/>
      <c r="O55" s="25"/>
      <c r="P55" s="26"/>
      <c r="Q55" s="25"/>
      <c r="R55" s="26"/>
      <c r="S55" s="25"/>
      <c r="T55" s="26"/>
      <c r="U55" s="25"/>
      <c r="V55" s="26"/>
      <c r="W55" s="25"/>
      <c r="X55" s="26"/>
      <c r="Y55" s="46"/>
      <c r="Z55" s="26"/>
      <c r="AA55" s="25"/>
      <c r="AB55" s="26"/>
      <c r="AC55" s="25"/>
      <c r="AD55" s="26"/>
      <c r="AE55" s="25"/>
      <c r="AF55" s="26"/>
      <c r="AG55" s="25"/>
      <c r="AH55" s="26"/>
      <c r="AI55" s="25"/>
      <c r="AJ55" s="26"/>
      <c r="AK55" s="25"/>
      <c r="AL55" s="26"/>
      <c r="AM55" s="46"/>
      <c r="AN55" s="26"/>
      <c r="AO55" s="46"/>
      <c r="AP55" s="26"/>
      <c r="AQ55" s="46"/>
      <c r="AR55" s="26"/>
      <c r="AS55" s="46"/>
      <c r="AT55" s="26"/>
      <c r="AU55" s="51"/>
      <c r="AV55" s="52"/>
      <c r="AW55" s="51"/>
      <c r="AX55" s="52"/>
      <c r="AZ55" s="65" t="str">
        <f>IF(J55="", "",IF(J55&gt;2*I55, "","200m pace slower than 400m pace"))</f>
        <v>200m pace slower than 400m pace</v>
      </c>
    </row>
    <row r="56" spans="1:52" ht="15" hidden="1" x14ac:dyDescent="0.25">
      <c r="A56" s="36" t="s">
        <v>386</v>
      </c>
      <c r="B56" s="47" t="s">
        <v>505</v>
      </c>
      <c r="C56" s="50"/>
      <c r="D56" s="29" t="str">
        <f t="shared" si="0"/>
        <v>Test</v>
      </c>
      <c r="E56" s="43" t="str">
        <f>IFERROR(IF(J56="","",(100/((400-200)/((J56*86400)-(I56*86400)))/86400)),"")</f>
        <v/>
      </c>
      <c r="F56" s="23" t="str">
        <f t="shared" si="1"/>
        <v/>
      </c>
      <c r="G56" s="23" t="str">
        <f t="shared" si="2"/>
        <v/>
      </c>
      <c r="H56" s="23" t="str">
        <f t="shared" si="3"/>
        <v/>
      </c>
      <c r="I56" s="72">
        <f>IF(K56&gt;0,K56,IF(M56&gt;0,M56,IF(O56&gt;0,O56,IF(Q56&gt;0,Q56,IF(S56&gt;0,S56,IF(U56&gt;0,U56,IF(W56&gt;0,W56,IF(Y56&gt;0,Y56,IF(AA56&gt;0,AA56,IF(AC56&gt;0,AC56,IF(AE56&gt;0,AE56,IF(AG56&gt;0,AG56,IF(AI56&gt;0,AI56,IF(AK56&gt;0,AK56,IF(AM56&gt;0,AM56,IF(AO56&gt;0,AO56,IF(AQ56&gt;0,AQ56,IF(AS56&gt;0,AS56,IF(AU56&gt;0,AU56,AW56)))))))))))))))))))</f>
        <v>0</v>
      </c>
      <c r="J56" s="72">
        <f>IF(L56&gt;0,L56,IF(N56&gt;0,N56,IF(P56&gt;0,P56,IF(R56&gt;0,R56,IF(T56&gt;0,T56,IF(V56&gt;0,V56,IF(X56&gt;0,X56,IF(Z56&gt;0,Z56,IF(AB56&gt;0,AB56,IF(AD56&gt;0,AD56,IF(AF56&gt;0,AF56,IF(AH56&gt;0,AH56,IF(AJ56&gt;0,AJ56,IF(AL56&gt;0,AL56,IF(AN56&gt;0,AN56,IF(AP56&gt;0,AP56,IF(AR56&gt;0,AR56,IF(AT56&gt;0,AT56,IF(AV56&gt;0,AV56,AX56)))))))))))))))))))</f>
        <v>0</v>
      </c>
      <c r="K56" s="25"/>
      <c r="L56" s="26"/>
      <c r="M56" s="25"/>
      <c r="N56" s="26"/>
      <c r="O56" s="25"/>
      <c r="P56" s="26"/>
      <c r="Q56" s="25"/>
      <c r="R56" s="26"/>
      <c r="S56" s="25"/>
      <c r="T56" s="26"/>
      <c r="U56" s="25"/>
      <c r="V56" s="26"/>
      <c r="W56" s="25"/>
      <c r="X56" s="26"/>
      <c r="Y56" s="46"/>
      <c r="Z56" s="26"/>
      <c r="AA56" s="25"/>
      <c r="AB56" s="26"/>
      <c r="AC56" s="25"/>
      <c r="AD56" s="26"/>
      <c r="AE56" s="25"/>
      <c r="AF56" s="26"/>
      <c r="AG56" s="25"/>
      <c r="AH56" s="26"/>
      <c r="AI56" s="25"/>
      <c r="AJ56" s="26"/>
      <c r="AK56" s="25"/>
      <c r="AL56" s="26"/>
      <c r="AM56" s="46"/>
      <c r="AN56" s="26"/>
      <c r="AO56" s="46"/>
      <c r="AP56" s="26"/>
      <c r="AQ56" s="46"/>
      <c r="AR56" s="26"/>
      <c r="AS56" s="46"/>
      <c r="AT56" s="26"/>
      <c r="AU56" s="51"/>
      <c r="AV56" s="52"/>
      <c r="AW56" s="51"/>
      <c r="AX56" s="52"/>
      <c r="AZ56" s="65" t="str">
        <f>IF(J56="", "",IF(J56&gt;2*I56, "","200m pace slower than 400m pace"))</f>
        <v>200m pace slower than 400m pace</v>
      </c>
    </row>
    <row r="57" spans="1:52" ht="15" hidden="1" x14ac:dyDescent="0.25">
      <c r="A57" s="36" t="s">
        <v>506</v>
      </c>
      <c r="B57" s="47" t="s">
        <v>507</v>
      </c>
      <c r="C57" s="50"/>
      <c r="D57" s="29" t="str">
        <f t="shared" si="0"/>
        <v>Test</v>
      </c>
      <c r="E57" s="43" t="str">
        <f>IFERROR(IF(J57="","",(100/((400-200)/((J57*86400)-(I57*86400)))/86400)),"")</f>
        <v/>
      </c>
      <c r="F57" s="23" t="str">
        <f t="shared" si="1"/>
        <v/>
      </c>
      <c r="G57" s="23" t="str">
        <f t="shared" si="2"/>
        <v/>
      </c>
      <c r="H57" s="23" t="str">
        <f t="shared" si="3"/>
        <v/>
      </c>
      <c r="I57" s="72">
        <f>IF(K57&gt;0,K57,IF(M57&gt;0,M57,IF(O57&gt;0,O57,IF(Q57&gt;0,Q57,IF(S57&gt;0,S57,IF(U57&gt;0,U57,IF(W57&gt;0,W57,IF(Y57&gt;0,Y57,IF(AA57&gt;0,AA57,IF(AC57&gt;0,AC57,IF(AE57&gt;0,AE57,IF(AG57&gt;0,AG57,IF(AI57&gt;0,AI57,IF(AK57&gt;0,AK57,IF(AM57&gt;0,AM57,IF(AO57&gt;0,AO57,IF(AQ57&gt;0,AQ57,IF(AS57&gt;0,AS57,IF(AU57&gt;0,AU57,AW57)))))))))))))))))))</f>
        <v>0</v>
      </c>
      <c r="J57" s="72">
        <f>IF(L57&gt;0,L57,IF(N57&gt;0,N57,IF(P57&gt;0,P57,IF(R57&gt;0,R57,IF(T57&gt;0,T57,IF(V57&gt;0,V57,IF(X57&gt;0,X57,IF(Z57&gt;0,Z57,IF(AB57&gt;0,AB57,IF(AD57&gt;0,AD57,IF(AF57&gt;0,AF57,IF(AH57&gt;0,AH57,IF(AJ57&gt;0,AJ57,IF(AL57&gt;0,AL57,IF(AN57&gt;0,AN57,IF(AP57&gt;0,AP57,IF(AR57&gt;0,AR57,IF(AT57&gt;0,AT57,IF(AV57&gt;0,AV57,AX57)))))))))))))))))))</f>
        <v>0</v>
      </c>
      <c r="K57" s="25"/>
      <c r="L57" s="26"/>
      <c r="M57" s="25"/>
      <c r="N57" s="26"/>
      <c r="O57" s="25"/>
      <c r="P57" s="26"/>
      <c r="Q57" s="25"/>
      <c r="R57" s="26"/>
      <c r="S57" s="25"/>
      <c r="T57" s="26"/>
      <c r="U57" s="25"/>
      <c r="V57" s="26"/>
      <c r="W57" s="25"/>
      <c r="X57" s="26"/>
      <c r="Y57" s="46"/>
      <c r="Z57" s="26"/>
      <c r="AA57" s="25"/>
      <c r="AB57" s="26"/>
      <c r="AC57" s="25"/>
      <c r="AD57" s="26"/>
      <c r="AE57" s="25"/>
      <c r="AF57" s="26"/>
      <c r="AG57" s="25"/>
      <c r="AH57" s="26"/>
      <c r="AI57" s="25"/>
      <c r="AJ57" s="26"/>
      <c r="AK57" s="25"/>
      <c r="AL57" s="26"/>
      <c r="AM57" s="46"/>
      <c r="AN57" s="26"/>
      <c r="AO57" s="46"/>
      <c r="AP57" s="26"/>
      <c r="AQ57" s="46"/>
      <c r="AR57" s="26"/>
      <c r="AS57" s="46"/>
      <c r="AT57" s="26"/>
      <c r="AU57" s="51"/>
      <c r="AV57" s="52"/>
      <c r="AW57" s="51"/>
      <c r="AX57" s="52"/>
      <c r="AZ57" s="65" t="str">
        <f>IF(J57="", "",IF(J57&gt;2*I57, "","200m pace slower than 400m pace"))</f>
        <v>200m pace slower than 400m pace</v>
      </c>
    </row>
    <row r="58" spans="1:52" s="1" customFormat="1" ht="15" x14ac:dyDescent="0.25">
      <c r="A58" s="38" t="s">
        <v>388</v>
      </c>
      <c r="B58" s="54" t="s">
        <v>390</v>
      </c>
      <c r="C58" s="37"/>
      <c r="D58" s="29">
        <f>IF(AND(E58&lt;=$D$2,E58&gt;=$D$3),$D$1,IF(AND(E58&lt;=$E$2,E58&gt;=$E$3),$E$1,IF(AND(E58&lt;=$F$2,E58&gt;=$F$3),$F$1,IF(AND(E58&lt;=$G$2,E58&gt;=$G$3),$G$1,IF(AND(E58&lt;=$H$2,E58&gt;=$H$3),$H$1,"Test")))))</f>
        <v>3</v>
      </c>
      <c r="E58" s="43">
        <f>IFERROR(IF(J58="","",(100/((400-200)/((J58*86400)-(I58*86400)))/86400)),"")</f>
        <v>1.273148148148148E-3</v>
      </c>
      <c r="F58" s="23">
        <f>IF(E58="","",$F$5/100*E58)</f>
        <v>2.5462962962962961E-3</v>
      </c>
      <c r="G58" s="23">
        <f>IF(E58="","",$G$5/100*E58)</f>
        <v>5.0925925925925921E-3</v>
      </c>
      <c r="H58" s="23">
        <f>IF(E58="","",$H$5/100*E58)</f>
        <v>1.0185185185185184E-2</v>
      </c>
      <c r="I58" s="72">
        <f>IF(K58&gt;0,K58,IF(M58&gt;0,M58,IF(O58&gt;0,O58,IF(Q58&gt;0,Q58,IF(S58&gt;0,S58,IF(U58&gt;0,U58,IF(W58&gt;0,W58,IF(Y58&gt;0,Y58,IF(AA58&gt;0,AA58,IF(AC58&gt;0,AC58,IF(AE58&gt;0,AE58,IF(AG58&gt;0,AG58,IF(AI58&gt;0,AI58,IF(AK58&gt;0,AK58,IF(AM58&gt;0,AM58,IF(AO58&gt;0,AO58,IF(AQ58&gt;0,AQ58,IF(AS58&gt;0,AS58,IF(AU58&gt;0,AU58,AW58)))))))))))))))))))</f>
        <v>2.4652777777777776E-3</v>
      </c>
      <c r="J58" s="72">
        <f>IF(L58&gt;0,L58,IF(N58&gt;0,N58,IF(P58&gt;0,P58,IF(R58&gt;0,R58,IF(T58&gt;0,T58,IF(V58&gt;0,V58,IF(X58&gt;0,X58,IF(Z58&gt;0,Z58,IF(AB58&gt;0,AB58,IF(AD58&gt;0,AD58,IF(AF58&gt;0,AF58,IF(AH58&gt;0,AH58,IF(AJ58&gt;0,AJ58,IF(AL58&gt;0,AL58,IF(AN58&gt;0,AN58,IF(AP58&gt;0,AP58,IF(AR58&gt;0,AR58,IF(AT58&gt;0,AT58,IF(AV58&gt;0,AV58,AX58)))))))))))))))))))</f>
        <v>5.0115740740740737E-3</v>
      </c>
      <c r="K58" s="25"/>
      <c r="L58" s="26"/>
      <c r="M58" s="25"/>
      <c r="N58" s="26"/>
      <c r="O58" s="25"/>
      <c r="P58" s="26"/>
      <c r="Q58" s="25">
        <v>2.4652777777777776E-3</v>
      </c>
      <c r="R58" s="26">
        <v>5.0115740740740737E-3</v>
      </c>
      <c r="S58" s="25"/>
      <c r="T58" s="26"/>
      <c r="U58" s="25"/>
      <c r="V58" s="26"/>
      <c r="W58" s="25">
        <v>2.7314814814814819E-3</v>
      </c>
      <c r="X58" s="26">
        <v>5.5555555555555558E-3</v>
      </c>
      <c r="Y58" s="46"/>
      <c r="Z58" s="26"/>
      <c r="AA58" s="25"/>
      <c r="AB58" s="26"/>
      <c r="AC58" s="25"/>
      <c r="AD58" s="26"/>
      <c r="AE58" s="25"/>
      <c r="AF58" s="26"/>
      <c r="AG58" s="25"/>
      <c r="AH58" s="26"/>
      <c r="AI58" s="25"/>
      <c r="AJ58" s="26"/>
      <c r="AK58" s="25"/>
      <c r="AL58" s="26"/>
      <c r="AM58" s="46"/>
      <c r="AN58" s="26"/>
      <c r="AO58" s="46"/>
      <c r="AP58" s="26"/>
      <c r="AQ58" s="46"/>
      <c r="AR58" s="46"/>
      <c r="AS58" s="25"/>
      <c r="AT58" s="26"/>
      <c r="AU58" s="25"/>
      <c r="AV58" s="26"/>
      <c r="AW58" s="25">
        <v>2.673611111111111E-3</v>
      </c>
      <c r="AX58" s="26">
        <v>5.4050925925925924E-3</v>
      </c>
      <c r="AZ58" s="65" t="str">
        <f>IF(J58="", "",IF(J58&gt;2*I58, "","200m pace slower than 400m pace"))</f>
        <v/>
      </c>
    </row>
    <row r="59" spans="1:52" ht="15" hidden="1" x14ac:dyDescent="0.25">
      <c r="A59" s="36" t="s">
        <v>388</v>
      </c>
      <c r="B59" s="47" t="s">
        <v>389</v>
      </c>
      <c r="C59" s="50"/>
      <c r="D59" s="29" t="str">
        <f t="shared" si="0"/>
        <v>Test</v>
      </c>
      <c r="E59" s="43" t="str">
        <f>IFERROR(IF(J59="","",(100/((400-200)/((J59*86400)-(I59*86400)))/86400)),"")</f>
        <v/>
      </c>
      <c r="F59" s="23" t="str">
        <f t="shared" si="1"/>
        <v/>
      </c>
      <c r="G59" s="23" t="str">
        <f t="shared" si="2"/>
        <v/>
      </c>
      <c r="H59" s="23" t="str">
        <f t="shared" si="3"/>
        <v/>
      </c>
      <c r="I59" s="72">
        <f>IF(K59&gt;0,K59,IF(M59&gt;0,M59,IF(O59&gt;0,O59,IF(Q59&gt;0,Q59,IF(S59&gt;0,S59,IF(U59&gt;0,U59,IF(W59&gt;0,W59,IF(Y59&gt;0,Y59,IF(AA59&gt;0,AA59,IF(AC59&gt;0,AC59,IF(AE59&gt;0,AE59,IF(AG59&gt;0,AG59,IF(AI59&gt;0,AI59,IF(AK59&gt;0,AK59,IF(AM59&gt;0,AM59,IF(AO59&gt;0,AO59,IF(AQ59&gt;0,AQ59,IF(AS59&gt;0,AS59,IF(AU59&gt;0,AU59,AW59)))))))))))))))))))</f>
        <v>0</v>
      </c>
      <c r="J59" s="72">
        <f>IF(L59&gt;0,L59,IF(N59&gt;0,N59,IF(P59&gt;0,P59,IF(R59&gt;0,R59,IF(T59&gt;0,T59,IF(V59&gt;0,V59,IF(X59&gt;0,X59,IF(Z59&gt;0,Z59,IF(AB59&gt;0,AB59,IF(AD59&gt;0,AD59,IF(AF59&gt;0,AF59,IF(AH59&gt;0,AH59,IF(AJ59&gt;0,AJ59,IF(AL59&gt;0,AL59,IF(AN59&gt;0,AN59,IF(AP59&gt;0,AP59,IF(AR59&gt;0,AR59,IF(AT59&gt;0,AT59,IF(AV59&gt;0,AV59,AX59)))))))))))))))))))</f>
        <v>0</v>
      </c>
      <c r="K59" s="25"/>
      <c r="L59" s="26"/>
      <c r="M59" s="25"/>
      <c r="N59" s="26"/>
      <c r="O59" s="25"/>
      <c r="P59" s="26"/>
      <c r="Q59" s="25"/>
      <c r="R59" s="26"/>
      <c r="S59" s="25"/>
      <c r="T59" s="26"/>
      <c r="U59" s="25"/>
      <c r="V59" s="26"/>
      <c r="W59" s="25"/>
      <c r="X59" s="26"/>
      <c r="Y59" s="46"/>
      <c r="Z59" s="26"/>
      <c r="AA59" s="25"/>
      <c r="AB59" s="26"/>
      <c r="AC59" s="25"/>
      <c r="AD59" s="26"/>
      <c r="AE59" s="25"/>
      <c r="AF59" s="26"/>
      <c r="AG59" s="25"/>
      <c r="AH59" s="26"/>
      <c r="AI59" s="25"/>
      <c r="AJ59" s="26"/>
      <c r="AK59" s="25"/>
      <c r="AL59" s="26"/>
      <c r="AM59" s="46"/>
      <c r="AN59" s="26"/>
      <c r="AO59" s="46"/>
      <c r="AP59" s="26"/>
      <c r="AQ59" s="46"/>
      <c r="AR59" s="26"/>
      <c r="AS59" s="46"/>
      <c r="AT59" s="26"/>
      <c r="AU59" s="51"/>
      <c r="AV59" s="52"/>
      <c r="AW59" s="51"/>
      <c r="AX59" s="52"/>
      <c r="AZ59" s="65" t="str">
        <f>IF(J59="", "",IF(J59&gt;2*I59, "","200m pace slower than 400m pace"))</f>
        <v>200m pace slower than 400m pace</v>
      </c>
    </row>
    <row r="60" spans="1:52" ht="15" hidden="1" x14ac:dyDescent="0.25">
      <c r="A60" s="36" t="s">
        <v>508</v>
      </c>
      <c r="B60" s="47" t="s">
        <v>509</v>
      </c>
      <c r="C60" s="50"/>
      <c r="D60" s="29" t="str">
        <f t="shared" si="0"/>
        <v>Test</v>
      </c>
      <c r="E60" s="43" t="str">
        <f>IFERROR(IF(J60="","",(100/((400-200)/((J60*86400)-(I60*86400)))/86400)),"")</f>
        <v/>
      </c>
      <c r="F60" s="23" t="str">
        <f t="shared" si="1"/>
        <v/>
      </c>
      <c r="G60" s="23" t="str">
        <f t="shared" si="2"/>
        <v/>
      </c>
      <c r="H60" s="23" t="str">
        <f t="shared" si="3"/>
        <v/>
      </c>
      <c r="I60" s="72">
        <f>IF(K60&gt;0,K60,IF(M60&gt;0,M60,IF(O60&gt;0,O60,IF(Q60&gt;0,Q60,IF(S60&gt;0,S60,IF(U60&gt;0,U60,IF(W60&gt;0,W60,IF(Y60&gt;0,Y60,IF(AA60&gt;0,AA60,IF(AC60&gt;0,AC60,IF(AE60&gt;0,AE60,IF(AG60&gt;0,AG60,IF(AI60&gt;0,AI60,IF(AK60&gt;0,AK60,IF(AM60&gt;0,AM60,IF(AO60&gt;0,AO60,IF(AQ60&gt;0,AQ60,IF(AS60&gt;0,AS60,IF(AU60&gt;0,AU60,AW60)))))))))))))))))))</f>
        <v>0</v>
      </c>
      <c r="J60" s="72">
        <f>IF(L60&gt;0,L60,IF(N60&gt;0,N60,IF(P60&gt;0,P60,IF(R60&gt;0,R60,IF(T60&gt;0,T60,IF(V60&gt;0,V60,IF(X60&gt;0,X60,IF(Z60&gt;0,Z60,IF(AB60&gt;0,AB60,IF(AD60&gt;0,AD60,IF(AF60&gt;0,AF60,IF(AH60&gt;0,AH60,IF(AJ60&gt;0,AJ60,IF(AL60&gt;0,AL60,IF(AN60&gt;0,AN60,IF(AP60&gt;0,AP60,IF(AR60&gt;0,AR60,IF(AT60&gt;0,AT60,IF(AV60&gt;0,AV60,AX60)))))))))))))))))))</f>
        <v>0</v>
      </c>
      <c r="K60" s="25"/>
      <c r="L60" s="26"/>
      <c r="M60" s="25"/>
      <c r="N60" s="26"/>
      <c r="O60" s="25"/>
      <c r="P60" s="26"/>
      <c r="Q60" s="25"/>
      <c r="R60" s="26"/>
      <c r="S60" s="25"/>
      <c r="T60" s="26"/>
      <c r="U60" s="25"/>
      <c r="V60" s="26"/>
      <c r="W60" s="25"/>
      <c r="X60" s="26"/>
      <c r="Y60" s="46"/>
      <c r="Z60" s="26"/>
      <c r="AA60" s="25"/>
      <c r="AB60" s="26"/>
      <c r="AC60" s="25"/>
      <c r="AD60" s="26"/>
      <c r="AE60" s="25"/>
      <c r="AF60" s="26"/>
      <c r="AG60" s="25"/>
      <c r="AH60" s="26"/>
      <c r="AI60" s="25"/>
      <c r="AJ60" s="26"/>
      <c r="AK60" s="25"/>
      <c r="AL60" s="26"/>
      <c r="AM60" s="46"/>
      <c r="AN60" s="26"/>
      <c r="AO60" s="46"/>
      <c r="AP60" s="26"/>
      <c r="AQ60" s="46"/>
      <c r="AR60" s="26"/>
      <c r="AS60" s="46"/>
      <c r="AT60" s="26"/>
      <c r="AU60" s="51"/>
      <c r="AV60" s="52"/>
      <c r="AW60" s="51"/>
      <c r="AX60" s="52"/>
      <c r="AZ60" s="65" t="str">
        <f>IF(J60="", "",IF(J60&gt;2*I60, "","200m pace slower than 400m pace"))</f>
        <v>200m pace slower than 400m pace</v>
      </c>
    </row>
    <row r="61" spans="1:52" s="1" customFormat="1" ht="15" x14ac:dyDescent="0.25">
      <c r="A61" s="38" t="s">
        <v>395</v>
      </c>
      <c r="B61" s="54" t="s">
        <v>393</v>
      </c>
      <c r="C61" s="37"/>
      <c r="D61" s="29">
        <f>IF(AND(E61&lt;=$D$2,E61&gt;=$D$3),$D$1,IF(AND(E61&lt;=$E$2,E61&gt;=$E$3),$E$1,IF(AND(E61&lt;=$F$2,E61&gt;=$F$3),$F$1,IF(AND(E61&lt;=$G$2,E61&gt;=$G$3),$G$1,IF(AND(E61&lt;=$H$2,E61&gt;=$H$3),$H$1,"Test")))))</f>
        <v>4</v>
      </c>
      <c r="E61" s="43">
        <f>IFERROR(IF(J61="","",(100/((400-200)/((J61*86400)-(I61*86400)))/86400)),"")</f>
        <v>1.0937500000000003E-3</v>
      </c>
      <c r="F61" s="23">
        <f>IF(E61="","",$F$5/100*E61)</f>
        <v>2.1875000000000006E-3</v>
      </c>
      <c r="G61" s="23">
        <f>IF(E61="","",$G$5/100*E61)</f>
        <v>4.3750000000000013E-3</v>
      </c>
      <c r="H61" s="23">
        <f>IF(E61="","",$H$5/100*E61)</f>
        <v>8.7500000000000026E-3</v>
      </c>
      <c r="I61" s="72">
        <f>IF(K61&gt;0,K61,IF(M61&gt;0,M61,IF(O61&gt;0,O61,IF(Q61&gt;0,Q61,IF(S61&gt;0,S61,IF(U61&gt;0,U61,IF(W61&gt;0,W61,IF(Y61&gt;0,Y61,IF(AA61&gt;0,AA61,IF(AC61&gt;0,AC61,IF(AE61&gt;0,AE61,IF(AG61&gt;0,AG61,IF(AI61&gt;0,AI61,IF(AK61&gt;0,AK61,IF(AM61&gt;0,AM61,IF(AO61&gt;0,AO61,IF(AQ61&gt;0,AQ61,IF(AS61&gt;0,AS61,IF(AU61&gt;0,AU61,AW61)))))))))))))))))))</f>
        <v>1.9097222222222222E-3</v>
      </c>
      <c r="J61" s="72">
        <f>IF(L61&gt;0,L61,IF(N61&gt;0,N61,IF(P61&gt;0,P61,IF(R61&gt;0,R61,IF(T61&gt;0,T61,IF(V61&gt;0,V61,IF(X61&gt;0,X61,IF(Z61&gt;0,Z61,IF(AB61&gt;0,AB61,IF(AD61&gt;0,AD61,IF(AF61&gt;0,AF61,IF(AH61&gt;0,AH61,IF(AJ61&gt;0,AJ61,IF(AL61&gt;0,AL61,IF(AN61&gt;0,AN61,IF(AP61&gt;0,AP61,IF(AR61&gt;0,AR61,IF(AT61&gt;0,AT61,IF(AV61&gt;0,AV61,AX61)))))))))))))))))))</f>
        <v>4.0972222222222226E-3</v>
      </c>
      <c r="K61" s="25"/>
      <c r="L61" s="26"/>
      <c r="M61" s="25">
        <v>1.9097222222222222E-3</v>
      </c>
      <c r="N61" s="26">
        <v>4.0972222222222226E-3</v>
      </c>
      <c r="O61" s="25"/>
      <c r="P61" s="26"/>
      <c r="Q61" s="25"/>
      <c r="R61" s="26"/>
      <c r="S61" s="25"/>
      <c r="T61" s="26"/>
      <c r="U61" s="25">
        <v>1.8287037037037037E-3</v>
      </c>
      <c r="V61" s="26">
        <v>4.0162037037037041E-3</v>
      </c>
      <c r="W61" s="25"/>
      <c r="X61" s="26"/>
      <c r="Y61" s="46"/>
      <c r="Z61" s="26"/>
      <c r="AA61" s="25">
        <v>1.8634259259259261E-3</v>
      </c>
      <c r="AB61" s="26">
        <v>4.0509259259259257E-3</v>
      </c>
      <c r="AC61" s="25"/>
      <c r="AD61" s="26"/>
      <c r="AE61" s="25"/>
      <c r="AF61" s="26"/>
      <c r="AG61" s="25"/>
      <c r="AH61" s="26"/>
      <c r="AI61" s="25"/>
      <c r="AJ61" s="26"/>
      <c r="AK61" s="25"/>
      <c r="AL61" s="26"/>
      <c r="AM61" s="46"/>
      <c r="AN61" s="26"/>
      <c r="AO61" s="46"/>
      <c r="AP61" s="26"/>
      <c r="AQ61" s="46"/>
      <c r="AR61" s="46"/>
      <c r="AS61" s="25"/>
      <c r="AT61" s="26"/>
      <c r="AU61" s="25"/>
      <c r="AV61" s="26"/>
      <c r="AW61" s="25"/>
      <c r="AX61" s="26"/>
      <c r="AZ61" s="65" t="str">
        <f>IF(J61="", "",IF(J61&gt;2*I61, "","200m pace slower than 400m pace"))</f>
        <v/>
      </c>
    </row>
    <row r="62" spans="1:52" s="1" customFormat="1" ht="15" x14ac:dyDescent="0.25">
      <c r="A62" s="38" t="s">
        <v>396</v>
      </c>
      <c r="B62" s="54" t="s">
        <v>394</v>
      </c>
      <c r="C62" s="37"/>
      <c r="D62" s="29">
        <f>IF(AND(E62&lt;=$D$2,E62&gt;=$D$3),$D$1,IF(AND(E62&lt;=$E$2,E62&gt;=$E$3),$E$1,IF(AND(E62&lt;=$F$2,E62&gt;=$F$3),$F$1,IF(AND(E62&lt;=$G$2,E62&gt;=$G$3),$G$1,IF(AND(E62&lt;=$H$2,E62&gt;=$H$3),$H$1,"Test")))))</f>
        <v>4</v>
      </c>
      <c r="E62" s="43">
        <f>IFERROR(IF(J62="","",(100/((400-200)/((J62*86400)-(I62*86400)))/86400)),"")</f>
        <v>1.1458333333333338E-3</v>
      </c>
      <c r="F62" s="23">
        <f>IF(E62="","",$F$5/100*E62)</f>
        <v>2.2916666666666675E-3</v>
      </c>
      <c r="G62" s="23">
        <f>IF(E62="","",$G$5/100*E62)</f>
        <v>4.5833333333333351E-3</v>
      </c>
      <c r="H62" s="23">
        <f>IF(E62="","",$H$5/100*E62)</f>
        <v>9.1666666666666702E-3</v>
      </c>
      <c r="I62" s="72">
        <f>IF(K62&gt;0,K62,IF(M62&gt;0,M62,IF(O62&gt;0,O62,IF(Q62&gt;0,Q62,IF(S62&gt;0,S62,IF(U62&gt;0,U62,IF(W62&gt;0,W62,IF(Y62&gt;0,Y62,IF(AA62&gt;0,AA62,IF(AC62&gt;0,AC62,IF(AE62&gt;0,AE62,IF(AG62&gt;0,AG62,IF(AI62&gt;0,AI62,IF(AK62&gt;0,AK62,IF(AM62&gt;0,AM62,IF(AO62&gt;0,AO62,IF(AQ62&gt;0,AQ62,IF(AS62&gt;0,AS62,IF(AU62&gt;0,AU62,AW62)))))))))))))))))))</f>
        <v>2.1643518518518518E-3</v>
      </c>
      <c r="J62" s="72">
        <f>IF(L62&gt;0,L62,IF(N62&gt;0,N62,IF(P62&gt;0,P62,IF(R62&gt;0,R62,IF(T62&gt;0,T62,IF(V62&gt;0,V62,IF(X62&gt;0,X62,IF(Z62&gt;0,Z62,IF(AB62&gt;0,AB62,IF(AD62&gt;0,AD62,IF(AF62&gt;0,AF62,IF(AH62&gt;0,AH62,IF(AJ62&gt;0,AJ62,IF(AL62&gt;0,AL62,IF(AN62&gt;0,AN62,IF(AP62&gt;0,AP62,IF(AR62&gt;0,AR62,IF(AT62&gt;0,AT62,IF(AV62&gt;0,AV62,AX62)))))))))))))))))))</f>
        <v>4.4560185185185189E-3</v>
      </c>
      <c r="K62" s="25"/>
      <c r="L62" s="26"/>
      <c r="M62" s="25"/>
      <c r="N62" s="26"/>
      <c r="O62" s="25"/>
      <c r="P62" s="26"/>
      <c r="Q62" s="25"/>
      <c r="R62" s="26"/>
      <c r="S62" s="25">
        <v>2.1643518518518518E-3</v>
      </c>
      <c r="T62" s="26">
        <v>4.4560185185185189E-3</v>
      </c>
      <c r="U62" s="25">
        <v>2.1180555555555558E-3</v>
      </c>
      <c r="V62" s="26">
        <v>4.5717592592592589E-3</v>
      </c>
      <c r="W62" s="25">
        <v>2.0833333333333333E-3</v>
      </c>
      <c r="X62" s="26">
        <v>4.340277777777778E-3</v>
      </c>
      <c r="Y62" s="46">
        <v>2.2222222222222222E-3</v>
      </c>
      <c r="Z62" s="26">
        <v>4.6296296296296302E-3</v>
      </c>
      <c r="AA62" s="25">
        <v>2.1990740740740742E-3</v>
      </c>
      <c r="AB62" s="26">
        <v>4.6412037037037038E-3</v>
      </c>
      <c r="AC62" s="25"/>
      <c r="AD62" s="26"/>
      <c r="AE62" s="25">
        <v>2.2569444444444447E-3</v>
      </c>
      <c r="AF62" s="26">
        <v>4.7453703703703703E-3</v>
      </c>
      <c r="AG62" s="25"/>
      <c r="AH62" s="26"/>
      <c r="AI62" s="25">
        <v>2.3032407407407407E-3</v>
      </c>
      <c r="AJ62" s="26">
        <v>4.8379629629629632E-3</v>
      </c>
      <c r="AK62" s="25"/>
      <c r="AL62" s="26"/>
      <c r="AM62" s="46"/>
      <c r="AN62" s="26"/>
      <c r="AO62" s="46"/>
      <c r="AP62" s="26"/>
      <c r="AQ62" s="46"/>
      <c r="AR62" s="46"/>
      <c r="AS62" s="25"/>
      <c r="AT62" s="26"/>
      <c r="AU62" s="25"/>
      <c r="AV62" s="26"/>
      <c r="AW62" s="25"/>
      <c r="AX62" s="26"/>
      <c r="AZ62" s="65" t="str">
        <f>IF(J62="", "",IF(J62&gt;2*I62, "","200m pace slower than 400m pace"))</f>
        <v/>
      </c>
    </row>
    <row r="63" spans="1:52" ht="15" hidden="1" x14ac:dyDescent="0.25">
      <c r="A63" s="36" t="s">
        <v>398</v>
      </c>
      <c r="B63" s="47" t="s">
        <v>510</v>
      </c>
      <c r="C63" s="50"/>
      <c r="D63" s="29" t="str">
        <f t="shared" si="0"/>
        <v>Test</v>
      </c>
      <c r="E63" s="43" t="str">
        <f>IFERROR(IF(J63="","",(100/((400-200)/((J63*86400)-(I63*86400)))/86400)),"")</f>
        <v/>
      </c>
      <c r="F63" s="23" t="str">
        <f t="shared" si="1"/>
        <v/>
      </c>
      <c r="G63" s="23" t="str">
        <f t="shared" si="2"/>
        <v/>
      </c>
      <c r="H63" s="23" t="str">
        <f t="shared" si="3"/>
        <v/>
      </c>
      <c r="I63" s="72">
        <f>IF(K63&gt;0,K63,IF(M63&gt;0,M63,IF(O63&gt;0,O63,IF(Q63&gt;0,Q63,IF(S63&gt;0,S63,IF(U63&gt;0,U63,IF(W63&gt;0,W63,IF(Y63&gt;0,Y63,IF(AA63&gt;0,AA63,IF(AC63&gt;0,AC63,IF(AE63&gt;0,AE63,IF(AG63&gt;0,AG63,IF(AI63&gt;0,AI63,IF(AK63&gt;0,AK63,IF(AM63&gt;0,AM63,IF(AO63&gt;0,AO63,IF(AQ63&gt;0,AQ63,IF(AS63&gt;0,AS63,IF(AU63&gt;0,AU63,AW63)))))))))))))))))))</f>
        <v>0</v>
      </c>
      <c r="J63" s="72">
        <f>IF(L63&gt;0,L63,IF(N63&gt;0,N63,IF(P63&gt;0,P63,IF(R63&gt;0,R63,IF(T63&gt;0,T63,IF(V63&gt;0,V63,IF(X63&gt;0,X63,IF(Z63&gt;0,Z63,IF(AB63&gt;0,AB63,IF(AD63&gt;0,AD63,IF(AF63&gt;0,AF63,IF(AH63&gt;0,AH63,IF(AJ63&gt;0,AJ63,IF(AL63&gt;0,AL63,IF(AN63&gt;0,AN63,IF(AP63&gt;0,AP63,IF(AR63&gt;0,AR63,IF(AT63&gt;0,AT63,IF(AV63&gt;0,AV63,AX63)))))))))))))))))))</f>
        <v>0</v>
      </c>
      <c r="K63" s="25"/>
      <c r="L63" s="26"/>
      <c r="M63" s="25"/>
      <c r="N63" s="26"/>
      <c r="O63" s="25"/>
      <c r="P63" s="26"/>
      <c r="Q63" s="25"/>
      <c r="R63" s="26"/>
      <c r="S63" s="25"/>
      <c r="T63" s="26"/>
      <c r="U63" s="25"/>
      <c r="V63" s="26"/>
      <c r="W63" s="25"/>
      <c r="X63" s="26"/>
      <c r="Y63" s="46"/>
      <c r="Z63" s="26"/>
      <c r="AA63" s="25"/>
      <c r="AB63" s="26"/>
      <c r="AC63" s="25"/>
      <c r="AD63" s="26"/>
      <c r="AE63" s="25"/>
      <c r="AF63" s="26"/>
      <c r="AG63" s="25"/>
      <c r="AH63" s="26"/>
      <c r="AI63" s="25"/>
      <c r="AJ63" s="26"/>
      <c r="AK63" s="25"/>
      <c r="AL63" s="26"/>
      <c r="AM63" s="46"/>
      <c r="AN63" s="26"/>
      <c r="AO63" s="46"/>
      <c r="AP63" s="26"/>
      <c r="AQ63" s="46"/>
      <c r="AR63" s="26"/>
      <c r="AS63" s="46"/>
      <c r="AT63" s="26"/>
      <c r="AU63" s="51"/>
      <c r="AV63" s="52"/>
      <c r="AW63" s="51"/>
      <c r="AX63" s="52"/>
      <c r="AZ63" s="65" t="str">
        <f>IF(J63="", "",IF(J63&gt;2*I63, "","200m pace slower than 400m pace"))</f>
        <v>200m pace slower than 400m pace</v>
      </c>
    </row>
    <row r="64" spans="1:52" s="1" customFormat="1" ht="15" x14ac:dyDescent="0.25">
      <c r="A64" s="36" t="s">
        <v>399</v>
      </c>
      <c r="B64" s="47" t="s">
        <v>400</v>
      </c>
      <c r="C64" s="50"/>
      <c r="D64" s="29">
        <f t="shared" si="0"/>
        <v>2</v>
      </c>
      <c r="E64" s="43">
        <f>IFERROR(IF(J64="","",(100/((400-200)/((J64*86400)-(I64*86400)))/86400)),"")</f>
        <v>1.3194444444444443E-3</v>
      </c>
      <c r="F64" s="23">
        <f t="shared" si="1"/>
        <v>2.6388888888888885E-3</v>
      </c>
      <c r="G64" s="23">
        <f t="shared" si="2"/>
        <v>5.2777777777777771E-3</v>
      </c>
      <c r="H64" s="23">
        <f t="shared" si="3"/>
        <v>1.0555555555555554E-2</v>
      </c>
      <c r="I64" s="72">
        <f>IF(K64&gt;0,K64,IF(M64&gt;0,M64,IF(O64&gt;0,O64,IF(Q64&gt;0,Q64,IF(S64&gt;0,S64,IF(U64&gt;0,U64,IF(W64&gt;0,W64,IF(Y64&gt;0,Y64,IF(AA64&gt;0,AA64,IF(AC64&gt;0,AC64,IF(AE64&gt;0,AE64,IF(AG64&gt;0,AG64,IF(AI64&gt;0,AI64,IF(AK64&gt;0,AK64,IF(AM64&gt;0,AM64,IF(AO64&gt;0,AO64,IF(AQ64&gt;0,AQ64,IF(AS64&gt;0,AS64,IF(AU64&gt;0,AU64,AW64)))))))))))))))))))</f>
        <v>2.4074074074074076E-3</v>
      </c>
      <c r="J64" s="72">
        <f>IF(L64&gt;0,L64,IF(N64&gt;0,N64,IF(P64&gt;0,P64,IF(R64&gt;0,R64,IF(T64&gt;0,T64,IF(V64&gt;0,V64,IF(X64&gt;0,X64,IF(Z64&gt;0,Z64,IF(AB64&gt;0,AB64,IF(AD64&gt;0,AD64,IF(AF64&gt;0,AF64,IF(AH64&gt;0,AH64,IF(AJ64&gt;0,AJ64,IF(AL64&gt;0,AL64,IF(AN64&gt;0,AN64,IF(AP64&gt;0,AP64,IF(AR64&gt;0,AR64,IF(AT64&gt;0,AT64,IF(AV64&gt;0,AV64,AX64)))))))))))))))))))</f>
        <v>5.0462962962962961E-3</v>
      </c>
      <c r="K64" s="25"/>
      <c r="L64" s="26"/>
      <c r="M64" s="25"/>
      <c r="N64" s="26"/>
      <c r="O64" s="25"/>
      <c r="P64" s="26"/>
      <c r="Q64" s="25">
        <v>2.4074074074074076E-3</v>
      </c>
      <c r="R64" s="26">
        <v>5.0462962962962961E-3</v>
      </c>
      <c r="S64" s="25"/>
      <c r="T64" s="26"/>
      <c r="U64" s="25">
        <v>3.1597222222222222E-3</v>
      </c>
      <c r="V64" s="26">
        <v>6.5509259259259262E-3</v>
      </c>
      <c r="W64" s="25"/>
      <c r="X64" s="26"/>
      <c r="Y64" s="46"/>
      <c r="Z64" s="26"/>
      <c r="AA64" s="25"/>
      <c r="AB64" s="26"/>
      <c r="AC64" s="25"/>
      <c r="AD64" s="26"/>
      <c r="AE64" s="25"/>
      <c r="AF64" s="26"/>
      <c r="AG64" s="25"/>
      <c r="AH64" s="26"/>
      <c r="AI64" s="25"/>
      <c r="AJ64" s="26"/>
      <c r="AK64" s="25"/>
      <c r="AL64" s="26"/>
      <c r="AM64" s="46"/>
      <c r="AN64" s="26"/>
      <c r="AO64" s="46"/>
      <c r="AP64" s="26"/>
      <c r="AQ64" s="46"/>
      <c r="AR64" s="26"/>
      <c r="AS64" s="46"/>
      <c r="AT64" s="26"/>
      <c r="AU64" s="51"/>
      <c r="AV64" s="52"/>
      <c r="AW64" s="51"/>
      <c r="AX64" s="52"/>
      <c r="AZ64" s="65" t="str">
        <f>IF(J64="", "",IF(J64&gt;2*I64, "","200m pace slower than 400m pace"))</f>
        <v/>
      </c>
    </row>
    <row r="65" spans="1:52" ht="15" hidden="1" x14ac:dyDescent="0.25">
      <c r="A65" s="36" t="s">
        <v>399</v>
      </c>
      <c r="B65" s="47" t="s">
        <v>511</v>
      </c>
      <c r="C65" s="50"/>
      <c r="D65" s="29" t="str">
        <f t="shared" si="0"/>
        <v>Test</v>
      </c>
      <c r="E65" s="43" t="str">
        <f>IFERROR(IF(J65="","",(100/((400-200)/((J65*86400)-(I65*86400)))/86400)),"")</f>
        <v/>
      </c>
      <c r="F65" s="23" t="str">
        <f t="shared" si="1"/>
        <v/>
      </c>
      <c r="G65" s="23" t="str">
        <f t="shared" si="2"/>
        <v/>
      </c>
      <c r="H65" s="23" t="str">
        <f t="shared" si="3"/>
        <v/>
      </c>
      <c r="I65" s="72">
        <f>IF(K65&gt;0,K65,IF(M65&gt;0,M65,IF(O65&gt;0,O65,IF(Q65&gt;0,Q65,IF(S65&gt;0,S65,IF(U65&gt;0,U65,IF(W65&gt;0,W65,IF(Y65&gt;0,Y65,IF(AA65&gt;0,AA65,IF(AC65&gt;0,AC65,IF(AE65&gt;0,AE65,IF(AG65&gt;0,AG65,IF(AI65&gt;0,AI65,IF(AK65&gt;0,AK65,IF(AM65&gt;0,AM65,IF(AO65&gt;0,AO65,IF(AQ65&gt;0,AQ65,IF(AS65&gt;0,AS65,IF(AU65&gt;0,AU65,AW65)))))))))))))))))))</f>
        <v>0</v>
      </c>
      <c r="J65" s="72">
        <f>IF(L65&gt;0,L65,IF(N65&gt;0,N65,IF(P65&gt;0,P65,IF(R65&gt;0,R65,IF(T65&gt;0,T65,IF(V65&gt;0,V65,IF(X65&gt;0,X65,IF(Z65&gt;0,Z65,IF(AB65&gt;0,AB65,IF(AD65&gt;0,AD65,IF(AF65&gt;0,AF65,IF(AH65&gt;0,AH65,IF(AJ65&gt;0,AJ65,IF(AL65&gt;0,AL65,IF(AN65&gt;0,AN65,IF(AP65&gt;0,AP65,IF(AR65&gt;0,AR65,IF(AT65&gt;0,AT65,IF(AV65&gt;0,AV65,AX65)))))))))))))))))))</f>
        <v>0</v>
      </c>
      <c r="K65" s="25"/>
      <c r="L65" s="26"/>
      <c r="M65" s="25"/>
      <c r="N65" s="26"/>
      <c r="O65" s="25"/>
      <c r="P65" s="26"/>
      <c r="Q65" s="25"/>
      <c r="R65" s="26"/>
      <c r="S65" s="25"/>
      <c r="T65" s="26"/>
      <c r="U65" s="25"/>
      <c r="V65" s="26"/>
      <c r="W65" s="25"/>
      <c r="X65" s="26"/>
      <c r="Y65" s="46"/>
      <c r="Z65" s="26"/>
      <c r="AA65" s="25"/>
      <c r="AB65" s="26"/>
      <c r="AC65" s="25"/>
      <c r="AD65" s="26"/>
      <c r="AE65" s="25"/>
      <c r="AF65" s="26"/>
      <c r="AG65" s="25"/>
      <c r="AH65" s="26"/>
      <c r="AI65" s="25"/>
      <c r="AJ65" s="26"/>
      <c r="AK65" s="25"/>
      <c r="AL65" s="26"/>
      <c r="AM65" s="46"/>
      <c r="AN65" s="26"/>
      <c r="AO65" s="46"/>
      <c r="AP65" s="26"/>
      <c r="AQ65" s="46"/>
      <c r="AR65" s="26"/>
      <c r="AS65" s="46"/>
      <c r="AT65" s="26"/>
      <c r="AU65" s="51"/>
      <c r="AV65" s="52"/>
      <c r="AW65" s="51"/>
      <c r="AX65" s="52"/>
      <c r="AZ65" s="65" t="str">
        <f>IF(J65="", "",IF(J65&gt;2*I65, "","200m pace slower than 400m pace"))</f>
        <v>200m pace slower than 400m pace</v>
      </c>
    </row>
    <row r="66" spans="1:52" ht="15" hidden="1" x14ac:dyDescent="0.25">
      <c r="A66" s="36" t="s">
        <v>512</v>
      </c>
      <c r="B66" s="47" t="s">
        <v>513</v>
      </c>
      <c r="C66" s="50"/>
      <c r="D66" s="29" t="str">
        <f t="shared" si="0"/>
        <v>Test</v>
      </c>
      <c r="E66" s="43" t="str">
        <f>IFERROR(IF(J66="","",(100/((400-200)/((J66*86400)-(I66*86400)))/86400)),"")</f>
        <v/>
      </c>
      <c r="F66" s="23" t="str">
        <f t="shared" si="1"/>
        <v/>
      </c>
      <c r="G66" s="23" t="str">
        <f t="shared" si="2"/>
        <v/>
      </c>
      <c r="H66" s="23" t="str">
        <f t="shared" si="3"/>
        <v/>
      </c>
      <c r="I66" s="72">
        <f>IF(K66&gt;0,K66,IF(M66&gt;0,M66,IF(O66&gt;0,O66,IF(Q66&gt;0,Q66,IF(S66&gt;0,S66,IF(U66&gt;0,U66,IF(W66&gt;0,W66,IF(Y66&gt;0,Y66,IF(AA66&gt;0,AA66,IF(AC66&gt;0,AC66,IF(AE66&gt;0,AE66,IF(AG66&gt;0,AG66,IF(AI66&gt;0,AI66,IF(AK66&gt;0,AK66,IF(AM66&gt;0,AM66,IF(AO66&gt;0,AO66,IF(AQ66&gt;0,AQ66,IF(AS66&gt;0,AS66,IF(AU66&gt;0,AU66,AW66)))))))))))))))))))</f>
        <v>0</v>
      </c>
      <c r="J66" s="72">
        <f>IF(L66&gt;0,L66,IF(N66&gt;0,N66,IF(P66&gt;0,P66,IF(R66&gt;0,R66,IF(T66&gt;0,T66,IF(V66&gt;0,V66,IF(X66&gt;0,X66,IF(Z66&gt;0,Z66,IF(AB66&gt;0,AB66,IF(AD66&gt;0,AD66,IF(AF66&gt;0,AF66,IF(AH66&gt;0,AH66,IF(AJ66&gt;0,AJ66,IF(AL66&gt;0,AL66,IF(AN66&gt;0,AN66,IF(AP66&gt;0,AP66,IF(AR66&gt;0,AR66,IF(AT66&gt;0,AT66,IF(AV66&gt;0,AV66,AX66)))))))))))))))))))</f>
        <v>0</v>
      </c>
      <c r="K66" s="25"/>
      <c r="L66" s="26"/>
      <c r="M66" s="25"/>
      <c r="N66" s="26"/>
      <c r="O66" s="25"/>
      <c r="P66" s="26"/>
      <c r="Q66" s="25"/>
      <c r="R66" s="26"/>
      <c r="S66" s="25"/>
      <c r="T66" s="26"/>
      <c r="U66" s="25"/>
      <c r="V66" s="26"/>
      <c r="W66" s="25"/>
      <c r="X66" s="26"/>
      <c r="Y66" s="46"/>
      <c r="Z66" s="26"/>
      <c r="AA66" s="25"/>
      <c r="AB66" s="26"/>
      <c r="AC66" s="25"/>
      <c r="AD66" s="26"/>
      <c r="AE66" s="25"/>
      <c r="AF66" s="26"/>
      <c r="AG66" s="25"/>
      <c r="AH66" s="26"/>
      <c r="AI66" s="25"/>
      <c r="AJ66" s="26"/>
      <c r="AK66" s="25"/>
      <c r="AL66" s="26"/>
      <c r="AM66" s="46"/>
      <c r="AN66" s="26"/>
      <c r="AO66" s="46"/>
      <c r="AP66" s="26"/>
      <c r="AQ66" s="46"/>
      <c r="AR66" s="26"/>
      <c r="AS66" s="46"/>
      <c r="AT66" s="26"/>
      <c r="AU66" s="51"/>
      <c r="AV66" s="52"/>
      <c r="AW66" s="51"/>
      <c r="AX66" s="52"/>
      <c r="AZ66" s="65" t="str">
        <f>IF(J66="", "",IF(J66&gt;2*I66, "","200m pace slower than 400m pace"))</f>
        <v>200m pace slower than 400m pace</v>
      </c>
    </row>
    <row r="67" spans="1:52" s="1" customFormat="1" ht="15" x14ac:dyDescent="0.25">
      <c r="A67" s="36" t="s">
        <v>514</v>
      </c>
      <c r="B67" s="47" t="s">
        <v>515</v>
      </c>
      <c r="C67" s="50"/>
      <c r="D67" s="29">
        <f t="shared" si="0"/>
        <v>1</v>
      </c>
      <c r="E67" s="43">
        <f>IFERROR(IF(J67="","",(100/((400-200)/((J67*86400)-(I67*86400)))/86400)),"")</f>
        <v>1.5219907407407404E-3</v>
      </c>
      <c r="F67" s="23">
        <f t="shared" si="1"/>
        <v>3.0439814814814808E-3</v>
      </c>
      <c r="G67" s="23">
        <f t="shared" si="2"/>
        <v>6.0879629629629617E-3</v>
      </c>
      <c r="H67" s="23">
        <f t="shared" si="3"/>
        <v>1.2175925925925923E-2</v>
      </c>
      <c r="I67" s="72">
        <f>IF(K67&gt;0,K67,IF(M67&gt;0,M67,IF(O67&gt;0,O67,IF(Q67&gt;0,Q67,IF(S67&gt;0,S67,IF(U67&gt;0,U67,IF(W67&gt;0,W67,IF(Y67&gt;0,Y67,IF(AA67&gt;0,AA67,IF(AC67&gt;0,AC67,IF(AE67&gt;0,AE67,IF(AG67&gt;0,AG67,IF(AI67&gt;0,AI67,IF(AK67&gt;0,AK67,IF(AM67&gt;0,AM67,IF(AO67&gt;0,AO67,IF(AQ67&gt;0,AQ67,IF(AS67&gt;0,AS67,IF(AU67&gt;0,AU67,AW67)))))))))))))))))))</f>
        <v>2.6041666666666665E-3</v>
      </c>
      <c r="J67" s="72">
        <f>IF(L67&gt;0,L67,IF(N67&gt;0,N67,IF(P67&gt;0,P67,IF(R67&gt;0,R67,IF(T67&gt;0,T67,IF(V67&gt;0,V67,IF(X67&gt;0,X67,IF(Z67&gt;0,Z67,IF(AB67&gt;0,AB67,IF(AD67&gt;0,AD67,IF(AF67&gt;0,AF67,IF(AH67&gt;0,AH67,IF(AJ67&gt;0,AJ67,IF(AL67&gt;0,AL67,IF(AN67&gt;0,AN67,IF(AP67&gt;0,AP67,IF(AR67&gt;0,AR67,IF(AT67&gt;0,AT67,IF(AV67&gt;0,AV67,AX67)))))))))))))))))))</f>
        <v>5.6481481481481478E-3</v>
      </c>
      <c r="K67" s="25"/>
      <c r="L67" s="26"/>
      <c r="M67" s="25">
        <v>2.6041666666666665E-3</v>
      </c>
      <c r="N67" s="26">
        <v>5.6481481481481478E-3</v>
      </c>
      <c r="O67" s="25"/>
      <c r="P67" s="26"/>
      <c r="Q67" s="25"/>
      <c r="R67" s="26"/>
      <c r="S67" s="25"/>
      <c r="T67" s="26"/>
      <c r="U67" s="25"/>
      <c r="V67" s="26"/>
      <c r="W67" s="25"/>
      <c r="X67" s="26"/>
      <c r="Y67" s="46"/>
      <c r="Z67" s="26"/>
      <c r="AA67" s="25"/>
      <c r="AB67" s="26"/>
      <c r="AC67" s="25"/>
      <c r="AD67" s="26"/>
      <c r="AE67" s="25"/>
      <c r="AF67" s="26"/>
      <c r="AG67" s="25"/>
      <c r="AH67" s="26"/>
      <c r="AI67" s="25"/>
      <c r="AJ67" s="26"/>
      <c r="AK67" s="25"/>
      <c r="AL67" s="26"/>
      <c r="AM67" s="46"/>
      <c r="AN67" s="26"/>
      <c r="AO67" s="46"/>
      <c r="AP67" s="26"/>
      <c r="AQ67" s="46"/>
      <c r="AR67" s="26"/>
      <c r="AS67" s="46"/>
      <c r="AT67" s="26"/>
      <c r="AU67" s="51"/>
      <c r="AV67" s="52"/>
      <c r="AW67" s="51"/>
      <c r="AX67" s="52"/>
      <c r="AZ67" s="65" t="str">
        <f>IF(J67="", "",IF(J67&gt;2*I67, "","200m pace slower than 400m pace"))</f>
        <v/>
      </c>
    </row>
    <row r="68" spans="1:52" ht="15" hidden="1" x14ac:dyDescent="0.25">
      <c r="A68" s="36" t="s">
        <v>516</v>
      </c>
      <c r="B68" s="47" t="s">
        <v>517</v>
      </c>
      <c r="C68" s="50"/>
      <c r="D68" s="29" t="str">
        <f t="shared" si="0"/>
        <v>Test</v>
      </c>
      <c r="E68" s="43" t="str">
        <f>IFERROR(IF(J68="","",(100/((400-200)/((J68*86400)-(I68*86400)))/86400)),"")</f>
        <v/>
      </c>
      <c r="F68" s="23" t="str">
        <f t="shared" si="1"/>
        <v/>
      </c>
      <c r="G68" s="23" t="str">
        <f t="shared" si="2"/>
        <v/>
      </c>
      <c r="H68" s="23" t="str">
        <f t="shared" si="3"/>
        <v/>
      </c>
      <c r="I68" s="72">
        <f>IF(K68&gt;0,K68,IF(M68&gt;0,M68,IF(O68&gt;0,O68,IF(Q68&gt;0,Q68,IF(S68&gt;0,S68,IF(U68&gt;0,U68,IF(W68&gt;0,W68,IF(Y68&gt;0,Y68,IF(AA68&gt;0,AA68,IF(AC68&gt;0,AC68,IF(AE68&gt;0,AE68,IF(AG68&gt;0,AG68,IF(AI68&gt;0,AI68,IF(AK68&gt;0,AK68,IF(AM68&gt;0,AM68,IF(AO68&gt;0,AO68,IF(AQ68&gt;0,AQ68,IF(AS68&gt;0,AS68,IF(AU68&gt;0,AU68,AW68)))))))))))))))))))</f>
        <v>0</v>
      </c>
      <c r="J68" s="72">
        <f>IF(L68&gt;0,L68,IF(N68&gt;0,N68,IF(P68&gt;0,P68,IF(R68&gt;0,R68,IF(T68&gt;0,T68,IF(V68&gt;0,V68,IF(X68&gt;0,X68,IF(Z68&gt;0,Z68,IF(AB68&gt;0,AB68,IF(AD68&gt;0,AD68,IF(AF68&gt;0,AF68,IF(AH68&gt;0,AH68,IF(AJ68&gt;0,AJ68,IF(AL68&gt;0,AL68,IF(AN68&gt;0,AN68,IF(AP68&gt;0,AP68,IF(AR68&gt;0,AR68,IF(AT68&gt;0,AT68,IF(AV68&gt;0,AV68,AX68)))))))))))))))))))</f>
        <v>0</v>
      </c>
      <c r="K68" s="25"/>
      <c r="L68" s="26"/>
      <c r="M68" s="25"/>
      <c r="N68" s="26"/>
      <c r="O68" s="25"/>
      <c r="P68" s="26"/>
      <c r="Q68" s="25"/>
      <c r="R68" s="26"/>
      <c r="S68" s="25"/>
      <c r="T68" s="26"/>
      <c r="U68" s="25"/>
      <c r="V68" s="26"/>
      <c r="W68" s="25"/>
      <c r="X68" s="26"/>
      <c r="Y68" s="46"/>
      <c r="Z68" s="26"/>
      <c r="AA68" s="25"/>
      <c r="AB68" s="26"/>
      <c r="AC68" s="25"/>
      <c r="AD68" s="26"/>
      <c r="AE68" s="25"/>
      <c r="AF68" s="26"/>
      <c r="AG68" s="25"/>
      <c r="AH68" s="26"/>
      <c r="AI68" s="25"/>
      <c r="AJ68" s="26"/>
      <c r="AK68" s="25"/>
      <c r="AL68" s="26"/>
      <c r="AM68" s="46"/>
      <c r="AN68" s="26"/>
      <c r="AO68" s="46"/>
      <c r="AP68" s="26"/>
      <c r="AQ68" s="46"/>
      <c r="AR68" s="26"/>
      <c r="AS68" s="46"/>
      <c r="AT68" s="26"/>
      <c r="AU68" s="51"/>
      <c r="AV68" s="52"/>
      <c r="AW68" s="51"/>
      <c r="AX68" s="52"/>
      <c r="AZ68" s="65" t="str">
        <f>IF(J68="", "",IF(J68&gt;2*I68, "","200m pace slower than 400m pace"))</f>
        <v>200m pace slower than 400m pace</v>
      </c>
    </row>
    <row r="69" spans="1:52" s="1" customFormat="1" ht="15" x14ac:dyDescent="0.25">
      <c r="A69" s="36" t="s">
        <v>518</v>
      </c>
      <c r="B69" s="47" t="s">
        <v>519</v>
      </c>
      <c r="C69" s="50"/>
      <c r="D69" s="29">
        <f t="shared" si="0"/>
        <v>5</v>
      </c>
      <c r="E69" s="43">
        <f>IFERROR(IF(J69="","",(100/((400-200)/((J69*86400)-(I69*86400)))/86400)),"")</f>
        <v>8.5069444444444439E-4</v>
      </c>
      <c r="F69" s="23">
        <f t="shared" si="1"/>
        <v>1.7013888888888888E-3</v>
      </c>
      <c r="G69" s="23">
        <f t="shared" si="2"/>
        <v>3.4027777777777776E-3</v>
      </c>
      <c r="H69" s="23">
        <f t="shared" si="3"/>
        <v>6.8055555555555551E-3</v>
      </c>
      <c r="I69" s="72">
        <f>IF(K69&gt;0,K69,IF(M69&gt;0,M69,IF(O69&gt;0,O69,IF(Q69&gt;0,Q69,IF(S69&gt;0,S69,IF(U69&gt;0,U69,IF(W69&gt;0,W69,IF(Y69&gt;0,Y69,IF(AA69&gt;0,AA69,IF(AC69&gt;0,AC69,IF(AE69&gt;0,AE69,IF(AG69&gt;0,AG69,IF(AI69&gt;0,AI69,IF(AK69&gt;0,AK69,IF(AM69&gt;0,AM69,IF(AO69&gt;0,AO69,IF(AQ69&gt;0,AQ69,IF(AS69&gt;0,AS69,IF(AU69&gt;0,AU69,AW69)))))))))))))))))))</f>
        <v>1.5856481481481481E-3</v>
      </c>
      <c r="J69" s="72">
        <f>IF(L69&gt;0,L69,IF(N69&gt;0,N69,IF(P69&gt;0,P69,IF(R69&gt;0,R69,IF(T69&gt;0,T69,IF(V69&gt;0,V69,IF(X69&gt;0,X69,IF(Z69&gt;0,Z69,IF(AB69&gt;0,AB69,IF(AD69&gt;0,AD69,IF(AF69&gt;0,AF69,IF(AH69&gt;0,AH69,IF(AJ69&gt;0,AJ69,IF(AL69&gt;0,AL69,IF(AN69&gt;0,AN69,IF(AP69&gt;0,AP69,IF(AR69&gt;0,AR69,IF(AT69&gt;0,AT69,IF(AV69&gt;0,AV69,AX69)))))))))))))))))))</f>
        <v>3.2870370370370371E-3</v>
      </c>
      <c r="K69" s="25"/>
      <c r="L69" s="26"/>
      <c r="M69" s="25"/>
      <c r="N69" s="26"/>
      <c r="O69" s="25"/>
      <c r="P69" s="26"/>
      <c r="Q69" s="25">
        <v>1.5856481481481481E-3</v>
      </c>
      <c r="R69" s="26">
        <v>3.2870370370370371E-3</v>
      </c>
      <c r="S69" s="25"/>
      <c r="T69" s="26"/>
      <c r="U69" s="25"/>
      <c r="V69" s="26"/>
      <c r="W69" s="25"/>
      <c r="X69" s="26"/>
      <c r="Y69" s="46"/>
      <c r="Z69" s="26"/>
      <c r="AA69" s="25"/>
      <c r="AB69" s="26"/>
      <c r="AC69" s="25"/>
      <c r="AD69" s="26"/>
      <c r="AE69" s="25"/>
      <c r="AF69" s="26"/>
      <c r="AG69" s="25"/>
      <c r="AH69" s="26"/>
      <c r="AI69" s="25"/>
      <c r="AJ69" s="26"/>
      <c r="AK69" s="25"/>
      <c r="AL69" s="26"/>
      <c r="AM69" s="46"/>
      <c r="AN69" s="26"/>
      <c r="AO69" s="46"/>
      <c r="AP69" s="26"/>
      <c r="AQ69" s="46"/>
      <c r="AR69" s="26"/>
      <c r="AS69" s="46"/>
      <c r="AT69" s="26"/>
      <c r="AU69" s="51"/>
      <c r="AV69" s="52"/>
      <c r="AW69" s="51"/>
      <c r="AX69" s="52"/>
      <c r="AZ69" s="65" t="str">
        <f>IF(J69="", "",IF(J69&gt;2*I69, "","200m pace slower than 400m pace"))</f>
        <v/>
      </c>
    </row>
    <row r="70" spans="1:52" ht="15" hidden="1" x14ac:dyDescent="0.25">
      <c r="A70" s="36" t="s">
        <v>520</v>
      </c>
      <c r="B70" s="47" t="s">
        <v>521</v>
      </c>
      <c r="C70" s="50"/>
      <c r="D70" s="29" t="str">
        <f t="shared" ref="D70:D136" si="5">IF(AND(E70&lt;=$D$2,E70&gt;=$D$3),$D$1,IF(AND(E70&lt;=$E$2,E70&gt;=$E$3),$E$1,IF(AND(E70&lt;=$F$2,E70&gt;=$F$3),$F$1,IF(AND(E70&lt;=$G$2,E70&gt;=$G$3),$G$1,IF(AND(E70&lt;=$H$2,E70&gt;=$H$3),$H$1,"Test")))))</f>
        <v>Test</v>
      </c>
      <c r="E70" s="43" t="str">
        <f>IFERROR(IF(J70="","",(100/((400-200)/((J70*86400)-(I70*86400)))/86400)),"")</f>
        <v/>
      </c>
      <c r="F70" s="23" t="str">
        <f t="shared" ref="F70:F136" si="6">IF(E70="","",$F$5/100*E70)</f>
        <v/>
      </c>
      <c r="G70" s="23" t="str">
        <f t="shared" ref="G70:G136" si="7">IF(E70="","",$G$5/100*E70)</f>
        <v/>
      </c>
      <c r="H70" s="23" t="str">
        <f t="shared" ref="H70:H136" si="8">IF(E70="","",$H$5/100*E70)</f>
        <v/>
      </c>
      <c r="I70" s="72">
        <f>IF(K70&gt;0,K70,IF(M70&gt;0,M70,IF(O70&gt;0,O70,IF(Q70&gt;0,Q70,IF(S70&gt;0,S70,IF(U70&gt;0,U70,IF(W70&gt;0,W70,IF(Y70&gt;0,Y70,IF(AA70&gt;0,AA70,IF(AC70&gt;0,AC70,IF(AE70&gt;0,AE70,IF(AG70&gt;0,AG70,IF(AI70&gt;0,AI70,IF(AK70&gt;0,AK70,IF(AM70&gt;0,AM70,IF(AO70&gt;0,AO70,IF(AQ70&gt;0,AQ70,IF(AS70&gt;0,AS70,IF(AU70&gt;0,AU70,AW70)))))))))))))))))))</f>
        <v>0</v>
      </c>
      <c r="J70" s="72">
        <f>IF(L70&gt;0,L70,IF(N70&gt;0,N70,IF(P70&gt;0,P70,IF(R70&gt;0,R70,IF(T70&gt;0,T70,IF(V70&gt;0,V70,IF(X70&gt;0,X70,IF(Z70&gt;0,Z70,IF(AB70&gt;0,AB70,IF(AD70&gt;0,AD70,IF(AF70&gt;0,AF70,IF(AH70&gt;0,AH70,IF(AJ70&gt;0,AJ70,IF(AL70&gt;0,AL70,IF(AN70&gt;0,AN70,IF(AP70&gt;0,AP70,IF(AR70&gt;0,AR70,IF(AT70&gt;0,AT70,IF(AV70&gt;0,AV70,AX70)))))))))))))))))))</f>
        <v>0</v>
      </c>
      <c r="K70" s="25"/>
      <c r="L70" s="26"/>
      <c r="M70" s="25"/>
      <c r="N70" s="26"/>
      <c r="O70" s="25"/>
      <c r="P70" s="26"/>
      <c r="Q70" s="25"/>
      <c r="R70" s="26"/>
      <c r="S70" s="25"/>
      <c r="T70" s="26"/>
      <c r="U70" s="25"/>
      <c r="V70" s="26"/>
      <c r="W70" s="25"/>
      <c r="X70" s="26"/>
      <c r="Y70" s="46"/>
      <c r="Z70" s="26"/>
      <c r="AA70" s="25"/>
      <c r="AB70" s="26"/>
      <c r="AC70" s="25"/>
      <c r="AD70" s="26"/>
      <c r="AE70" s="25"/>
      <c r="AF70" s="26"/>
      <c r="AG70" s="25"/>
      <c r="AH70" s="26"/>
      <c r="AI70" s="25"/>
      <c r="AJ70" s="26"/>
      <c r="AK70" s="25"/>
      <c r="AL70" s="26"/>
      <c r="AM70" s="46"/>
      <c r="AN70" s="26"/>
      <c r="AO70" s="46"/>
      <c r="AP70" s="26"/>
      <c r="AQ70" s="46"/>
      <c r="AR70" s="26"/>
      <c r="AS70" s="46"/>
      <c r="AT70" s="26"/>
      <c r="AU70" s="51"/>
      <c r="AV70" s="52"/>
      <c r="AW70" s="51"/>
      <c r="AX70" s="52"/>
      <c r="AZ70" s="65" t="str">
        <f>IF(J70="", "",IF(J70&gt;2*I70, "","200m pace slower than 400m pace"))</f>
        <v>200m pace slower than 400m pace</v>
      </c>
    </row>
    <row r="71" spans="1:52" ht="15" hidden="1" x14ac:dyDescent="0.25">
      <c r="A71" s="36" t="s">
        <v>522</v>
      </c>
      <c r="B71" s="47" t="s">
        <v>464</v>
      </c>
      <c r="C71" s="50"/>
      <c r="D71" s="29" t="str">
        <f t="shared" si="5"/>
        <v>Test</v>
      </c>
      <c r="E71" s="43" t="str">
        <f>IFERROR(IF(J71="","",(100/((400-200)/((J71*86400)-(I71*86400)))/86400)),"")</f>
        <v/>
      </c>
      <c r="F71" s="23" t="str">
        <f t="shared" si="6"/>
        <v/>
      </c>
      <c r="G71" s="23" t="str">
        <f t="shared" si="7"/>
        <v/>
      </c>
      <c r="H71" s="23" t="str">
        <f t="shared" si="8"/>
        <v/>
      </c>
      <c r="I71" s="72">
        <f>IF(K71&gt;0,K71,IF(M71&gt;0,M71,IF(O71&gt;0,O71,IF(Q71&gt;0,Q71,IF(S71&gt;0,S71,IF(U71&gt;0,U71,IF(W71&gt;0,W71,IF(Y71&gt;0,Y71,IF(AA71&gt;0,AA71,IF(AC71&gt;0,AC71,IF(AE71&gt;0,AE71,IF(AG71&gt;0,AG71,IF(AI71&gt;0,AI71,IF(AK71&gt;0,AK71,IF(AM71&gt;0,AM71,IF(AO71&gt;0,AO71,IF(AQ71&gt;0,AQ71,IF(AS71&gt;0,AS71,IF(AU71&gt;0,AU71,AW71)))))))))))))))))))</f>
        <v>0</v>
      </c>
      <c r="J71" s="72">
        <f>IF(L71&gt;0,L71,IF(N71&gt;0,N71,IF(P71&gt;0,P71,IF(R71&gt;0,R71,IF(T71&gt;0,T71,IF(V71&gt;0,V71,IF(X71&gt;0,X71,IF(Z71&gt;0,Z71,IF(AB71&gt;0,AB71,IF(AD71&gt;0,AD71,IF(AF71&gt;0,AF71,IF(AH71&gt;0,AH71,IF(AJ71&gt;0,AJ71,IF(AL71&gt;0,AL71,IF(AN71&gt;0,AN71,IF(AP71&gt;0,AP71,IF(AR71&gt;0,AR71,IF(AT71&gt;0,AT71,IF(AV71&gt;0,AV71,AX71)))))))))))))))))))</f>
        <v>0</v>
      </c>
      <c r="K71" s="25"/>
      <c r="L71" s="26"/>
      <c r="M71" s="25"/>
      <c r="N71" s="26"/>
      <c r="O71" s="25"/>
      <c r="P71" s="26"/>
      <c r="Q71" s="25"/>
      <c r="R71" s="26"/>
      <c r="S71" s="25"/>
      <c r="T71" s="26"/>
      <c r="U71" s="25"/>
      <c r="V71" s="26"/>
      <c r="W71" s="25"/>
      <c r="X71" s="26"/>
      <c r="Y71" s="46"/>
      <c r="Z71" s="26"/>
      <c r="AA71" s="25"/>
      <c r="AB71" s="26"/>
      <c r="AC71" s="25"/>
      <c r="AD71" s="26"/>
      <c r="AE71" s="25"/>
      <c r="AF71" s="26"/>
      <c r="AG71" s="25"/>
      <c r="AH71" s="26"/>
      <c r="AI71" s="25"/>
      <c r="AJ71" s="26"/>
      <c r="AK71" s="25"/>
      <c r="AL71" s="26"/>
      <c r="AM71" s="46"/>
      <c r="AN71" s="26"/>
      <c r="AO71" s="46"/>
      <c r="AP71" s="26"/>
      <c r="AQ71" s="46"/>
      <c r="AR71" s="26"/>
      <c r="AS71" s="46"/>
      <c r="AT71" s="26"/>
      <c r="AU71" s="51"/>
      <c r="AV71" s="52"/>
      <c r="AW71" s="51"/>
      <c r="AX71" s="52"/>
      <c r="AZ71" s="65" t="str">
        <f>IF(J71="", "",IF(J71&gt;2*I71, "","200m pace slower than 400m pace"))</f>
        <v>200m pace slower than 400m pace</v>
      </c>
    </row>
    <row r="72" spans="1:52" ht="15" hidden="1" x14ac:dyDescent="0.25">
      <c r="A72" s="36" t="s">
        <v>523</v>
      </c>
      <c r="B72" s="47" t="s">
        <v>524</v>
      </c>
      <c r="C72" s="50"/>
      <c r="D72" s="29" t="str">
        <f t="shared" si="5"/>
        <v>Test</v>
      </c>
      <c r="E72" s="43" t="str">
        <f>IFERROR(IF(J72="","",(100/((400-200)/((J72*86400)-(I72*86400)))/86400)),"")</f>
        <v/>
      </c>
      <c r="F72" s="23" t="str">
        <f t="shared" si="6"/>
        <v/>
      </c>
      <c r="G72" s="23" t="str">
        <f t="shared" si="7"/>
        <v/>
      </c>
      <c r="H72" s="23" t="str">
        <f t="shared" si="8"/>
        <v/>
      </c>
      <c r="I72" s="72">
        <f>IF(K72&gt;0,K72,IF(M72&gt;0,M72,IF(O72&gt;0,O72,IF(Q72&gt;0,Q72,IF(S72&gt;0,S72,IF(U72&gt;0,U72,IF(W72&gt;0,W72,IF(Y72&gt;0,Y72,IF(AA72&gt;0,AA72,IF(AC72&gt;0,AC72,IF(AE72&gt;0,AE72,IF(AG72&gt;0,AG72,IF(AI72&gt;0,AI72,IF(AK72&gt;0,AK72,IF(AM72&gt;0,AM72,IF(AO72&gt;0,AO72,IF(AQ72&gt;0,AQ72,IF(AS72&gt;0,AS72,IF(AU72&gt;0,AU72,AW72)))))))))))))))))))</f>
        <v>0</v>
      </c>
      <c r="J72" s="72">
        <f>IF(L72&gt;0,L72,IF(N72&gt;0,N72,IF(P72&gt;0,P72,IF(R72&gt;0,R72,IF(T72&gt;0,T72,IF(V72&gt;0,V72,IF(X72&gt;0,X72,IF(Z72&gt;0,Z72,IF(AB72&gt;0,AB72,IF(AD72&gt;0,AD72,IF(AF72&gt;0,AF72,IF(AH72&gt;0,AH72,IF(AJ72&gt;0,AJ72,IF(AL72&gt;0,AL72,IF(AN72&gt;0,AN72,IF(AP72&gt;0,AP72,IF(AR72&gt;0,AR72,IF(AT72&gt;0,AT72,IF(AV72&gt;0,AV72,AX72)))))))))))))))))))</f>
        <v>0</v>
      </c>
      <c r="K72" s="25"/>
      <c r="L72" s="26"/>
      <c r="M72" s="25"/>
      <c r="N72" s="26"/>
      <c r="O72" s="25"/>
      <c r="P72" s="26"/>
      <c r="Q72" s="25"/>
      <c r="R72" s="26"/>
      <c r="S72" s="25"/>
      <c r="T72" s="26"/>
      <c r="U72" s="25"/>
      <c r="V72" s="26"/>
      <c r="W72" s="25"/>
      <c r="X72" s="26"/>
      <c r="Y72" s="46"/>
      <c r="Z72" s="26"/>
      <c r="AA72" s="25"/>
      <c r="AB72" s="26"/>
      <c r="AC72" s="25"/>
      <c r="AD72" s="26"/>
      <c r="AE72" s="25"/>
      <c r="AF72" s="26"/>
      <c r="AG72" s="25"/>
      <c r="AH72" s="26"/>
      <c r="AI72" s="25"/>
      <c r="AJ72" s="26"/>
      <c r="AK72" s="25"/>
      <c r="AL72" s="26"/>
      <c r="AM72" s="46"/>
      <c r="AN72" s="26"/>
      <c r="AO72" s="46"/>
      <c r="AP72" s="26"/>
      <c r="AQ72" s="46"/>
      <c r="AR72" s="26"/>
      <c r="AS72" s="46"/>
      <c r="AT72" s="26"/>
      <c r="AU72" s="51"/>
      <c r="AV72" s="52"/>
      <c r="AW72" s="51"/>
      <c r="AX72" s="52"/>
      <c r="AZ72" s="65" t="str">
        <f>IF(J72="", "",IF(J72&gt;2*I72, "","200m pace slower than 400m pace"))</f>
        <v>200m pace slower than 400m pace</v>
      </c>
    </row>
    <row r="73" spans="1:52" s="1" customFormat="1" ht="15" x14ac:dyDescent="0.25">
      <c r="A73" s="38" t="s">
        <v>523</v>
      </c>
      <c r="B73" s="54" t="s">
        <v>403</v>
      </c>
      <c r="C73" s="28"/>
      <c r="D73" s="29">
        <f>IF(AND(E73&lt;=$D$2,E73&gt;=$D$3),$D$1,IF(AND(E73&lt;=$E$2,E73&gt;=$E$3),$E$1,IF(AND(E73&lt;=$F$2,E73&gt;=$F$3),$F$1,IF(AND(E73&lt;=$G$2,E73&gt;=$G$3),$G$1,IF(AND(E73&lt;=$H$2,E73&gt;=$H$3),$H$1,"Test")))))</f>
        <v>3</v>
      </c>
      <c r="E73" s="43">
        <f>IFERROR(IF(J73="","",(100/((400-200)/((J73*86400)-(I73*86400)))/86400)),"")</f>
        <v>1.2731481481481483E-3</v>
      </c>
      <c r="F73" s="23">
        <f>IF(E73="","",$F$5/100*E73)</f>
        <v>2.5462962962962965E-3</v>
      </c>
      <c r="G73" s="23">
        <f>IF(E73="","",$G$5/100*E73)</f>
        <v>5.092592592592593E-3</v>
      </c>
      <c r="H73" s="23">
        <f>IF(E73="","",$H$5/100*E73)</f>
        <v>1.0185185185185186E-2</v>
      </c>
      <c r="I73" s="72">
        <f>IF(K73&gt;0,K73,IF(M73&gt;0,M73,IF(O73&gt;0,O73,IF(Q73&gt;0,Q73,IF(S73&gt;0,S73,IF(U73&gt;0,U73,IF(W73&gt;0,W73,IF(Y73&gt;0,Y73,IF(AA73&gt;0,AA73,IF(AC73&gt;0,AC73,IF(AE73&gt;0,AE73,IF(AG73&gt;0,AG73,IF(AI73&gt;0,AI73,IF(AK73&gt;0,AK73,IF(AM73&gt;0,AM73,IF(AO73&gt;0,AO73,IF(AQ73&gt;0,AQ73,IF(AS73&gt;0,AS73,IF(AU73&gt;0,AU73,AW73)))))))))))))))))))</f>
        <v>2.3726851851851851E-3</v>
      </c>
      <c r="J73" s="72">
        <f>IF(L73&gt;0,L73,IF(N73&gt;0,N73,IF(P73&gt;0,P73,IF(R73&gt;0,R73,IF(T73&gt;0,T73,IF(V73&gt;0,V73,IF(X73&gt;0,X73,IF(Z73&gt;0,Z73,IF(AB73&gt;0,AB73,IF(AD73&gt;0,AD73,IF(AF73&gt;0,AF73,IF(AH73&gt;0,AH73,IF(AJ73&gt;0,AJ73,IF(AL73&gt;0,AL73,IF(AN73&gt;0,AN73,IF(AP73&gt;0,AP73,IF(AR73&gt;0,AR73,IF(AT73&gt;0,AT73,IF(AV73&gt;0,AV73,AX73)))))))))))))))))))</f>
        <v>4.9189814814814816E-3</v>
      </c>
      <c r="K73" s="25"/>
      <c r="L73" s="26"/>
      <c r="M73" s="25"/>
      <c r="N73" s="26"/>
      <c r="O73" s="25">
        <v>2.3726851851851851E-3</v>
      </c>
      <c r="P73" s="26">
        <v>4.9189814814814816E-3</v>
      </c>
      <c r="Q73" s="25">
        <v>2.2800925925925927E-3</v>
      </c>
      <c r="R73" s="26">
        <v>4.7800925925925927E-3</v>
      </c>
      <c r="S73" s="25"/>
      <c r="T73" s="26"/>
      <c r="U73" s="25"/>
      <c r="V73" s="26"/>
      <c r="W73" s="25"/>
      <c r="X73" s="26"/>
      <c r="Y73" s="46"/>
      <c r="Z73" s="26"/>
      <c r="AA73" s="25"/>
      <c r="AB73" s="26"/>
      <c r="AC73" s="25">
        <v>2.0949074074074073E-3</v>
      </c>
      <c r="AD73" s="26">
        <v>4.386574074074074E-3</v>
      </c>
      <c r="AE73" s="25"/>
      <c r="AF73" s="26"/>
      <c r="AG73" s="25">
        <v>2.0486111111111113E-3</v>
      </c>
      <c r="AH73" s="26">
        <v>4.340277777777778E-3</v>
      </c>
      <c r="AI73" s="25"/>
      <c r="AJ73" s="26"/>
      <c r="AK73" s="25">
        <v>2.1990740740740742E-3</v>
      </c>
      <c r="AL73" s="26">
        <v>4.5138888888888893E-3</v>
      </c>
      <c r="AM73" s="46"/>
      <c r="AN73" s="26"/>
      <c r="AO73" s="46">
        <v>2.1643518518518518E-3</v>
      </c>
      <c r="AP73" s="26">
        <v>4.6296296296296302E-3</v>
      </c>
      <c r="AQ73" s="46">
        <v>2.1990740740740742E-3</v>
      </c>
      <c r="AR73" s="46">
        <v>4.5138888888888893E-3</v>
      </c>
      <c r="AS73" s="25"/>
      <c r="AT73" s="26"/>
      <c r="AU73" s="25">
        <v>2.2569444444444447E-3</v>
      </c>
      <c r="AV73" s="26">
        <v>4.6990740740740743E-3</v>
      </c>
      <c r="AW73" s="25"/>
      <c r="AX73" s="26"/>
      <c r="AZ73" s="65" t="str">
        <f>IF(J73="", "",IF(J73&gt;2*I73, "","200m pace slower than 400m pace"))</f>
        <v/>
      </c>
    </row>
    <row r="74" spans="1:52" ht="15" hidden="1" x14ac:dyDescent="0.25">
      <c r="A74" s="36" t="s">
        <v>525</v>
      </c>
      <c r="B74" s="47" t="s">
        <v>526</v>
      </c>
      <c r="C74" s="50"/>
      <c r="D74" s="29" t="str">
        <f t="shared" si="5"/>
        <v>Test</v>
      </c>
      <c r="E74" s="43" t="str">
        <f>IFERROR(IF(J74="","",(100/((400-200)/((J74*86400)-(I74*86400)))/86400)),"")</f>
        <v/>
      </c>
      <c r="F74" s="23" t="str">
        <f t="shared" si="6"/>
        <v/>
      </c>
      <c r="G74" s="23" t="str">
        <f t="shared" si="7"/>
        <v/>
      </c>
      <c r="H74" s="23" t="str">
        <f t="shared" si="8"/>
        <v/>
      </c>
      <c r="I74" s="72">
        <f>IF(K74&gt;0,K74,IF(M74&gt;0,M74,IF(O74&gt;0,O74,IF(Q74&gt;0,Q74,IF(S74&gt;0,S74,IF(U74&gt;0,U74,IF(W74&gt;0,W74,IF(Y74&gt;0,Y74,IF(AA74&gt;0,AA74,IF(AC74&gt;0,AC74,IF(AE74&gt;0,AE74,IF(AG74&gt;0,AG74,IF(AI74&gt;0,AI74,IF(AK74&gt;0,AK74,IF(AM74&gt;0,AM74,IF(AO74&gt;0,AO74,IF(AQ74&gt;0,AQ74,IF(AS74&gt;0,AS74,IF(AU74&gt;0,AU74,AW74)))))))))))))))))))</f>
        <v>0</v>
      </c>
      <c r="J74" s="72">
        <f>IF(L74&gt;0,L74,IF(N74&gt;0,N74,IF(P74&gt;0,P74,IF(R74&gt;0,R74,IF(T74&gt;0,T74,IF(V74&gt;0,V74,IF(X74&gt;0,X74,IF(Z74&gt;0,Z74,IF(AB74&gt;0,AB74,IF(AD74&gt;0,AD74,IF(AF74&gt;0,AF74,IF(AH74&gt;0,AH74,IF(AJ74&gt;0,AJ74,IF(AL74&gt;0,AL74,IF(AN74&gt;0,AN74,IF(AP74&gt;0,AP74,IF(AR74&gt;0,AR74,IF(AT74&gt;0,AT74,IF(AV74&gt;0,AV74,AX74)))))))))))))))))))</f>
        <v>0</v>
      </c>
      <c r="K74" s="25"/>
      <c r="L74" s="26"/>
      <c r="M74" s="25"/>
      <c r="N74" s="26"/>
      <c r="O74" s="25"/>
      <c r="P74" s="26"/>
      <c r="Q74" s="25"/>
      <c r="R74" s="26"/>
      <c r="S74" s="25"/>
      <c r="T74" s="26"/>
      <c r="U74" s="25"/>
      <c r="V74" s="26"/>
      <c r="W74" s="25"/>
      <c r="X74" s="26"/>
      <c r="Y74" s="46"/>
      <c r="Z74" s="26"/>
      <c r="AA74" s="25"/>
      <c r="AB74" s="26"/>
      <c r="AC74" s="25"/>
      <c r="AD74" s="26"/>
      <c r="AE74" s="25"/>
      <c r="AF74" s="26"/>
      <c r="AG74" s="25"/>
      <c r="AH74" s="26"/>
      <c r="AI74" s="25"/>
      <c r="AJ74" s="26"/>
      <c r="AK74" s="25"/>
      <c r="AL74" s="26"/>
      <c r="AM74" s="46"/>
      <c r="AN74" s="26"/>
      <c r="AO74" s="46"/>
      <c r="AP74" s="26"/>
      <c r="AQ74" s="46"/>
      <c r="AR74" s="26"/>
      <c r="AS74" s="46"/>
      <c r="AT74" s="26"/>
      <c r="AU74" s="51"/>
      <c r="AV74" s="52"/>
      <c r="AW74" s="51"/>
      <c r="AX74" s="52"/>
      <c r="AZ74" s="65" t="str">
        <f>IF(J74="", "",IF(J74&gt;2*I74, "","200m pace slower than 400m pace"))</f>
        <v>200m pace slower than 400m pace</v>
      </c>
    </row>
    <row r="75" spans="1:52" ht="15" hidden="1" x14ac:dyDescent="0.25">
      <c r="A75" s="36" t="s">
        <v>410</v>
      </c>
      <c r="B75" s="47" t="s">
        <v>411</v>
      </c>
      <c r="C75" s="50"/>
      <c r="D75" s="29" t="str">
        <f t="shared" si="5"/>
        <v>Test</v>
      </c>
      <c r="E75" s="43" t="str">
        <f>IFERROR(IF(J75="","",(100/((400-200)/((J75*86400)-(I75*86400)))/86400)),"")</f>
        <v/>
      </c>
      <c r="F75" s="23" t="str">
        <f t="shared" si="6"/>
        <v/>
      </c>
      <c r="G75" s="23" t="str">
        <f t="shared" si="7"/>
        <v/>
      </c>
      <c r="H75" s="23" t="str">
        <f t="shared" si="8"/>
        <v/>
      </c>
      <c r="I75" s="72">
        <f>IF(K75&gt;0,K75,IF(M75&gt;0,M75,IF(O75&gt;0,O75,IF(Q75&gt;0,Q75,IF(S75&gt;0,S75,IF(U75&gt;0,U75,IF(W75&gt;0,W75,IF(Y75&gt;0,Y75,IF(AA75&gt;0,AA75,IF(AC75&gt;0,AC75,IF(AE75&gt;0,AE75,IF(AG75&gt;0,AG75,IF(AI75&gt;0,AI75,IF(AK75&gt;0,AK75,IF(AM75&gt;0,AM75,IF(AO75&gt;0,AO75,IF(AQ75&gt;0,AQ75,IF(AS75&gt;0,AS75,IF(AU75&gt;0,AU75,AW75)))))))))))))))))))</f>
        <v>0</v>
      </c>
      <c r="J75" s="72">
        <f>IF(L75&gt;0,L75,IF(N75&gt;0,N75,IF(P75&gt;0,P75,IF(R75&gt;0,R75,IF(T75&gt;0,T75,IF(V75&gt;0,V75,IF(X75&gt;0,X75,IF(Z75&gt;0,Z75,IF(AB75&gt;0,AB75,IF(AD75&gt;0,AD75,IF(AF75&gt;0,AF75,IF(AH75&gt;0,AH75,IF(AJ75&gt;0,AJ75,IF(AL75&gt;0,AL75,IF(AN75&gt;0,AN75,IF(AP75&gt;0,AP75,IF(AR75&gt;0,AR75,IF(AT75&gt;0,AT75,IF(AV75&gt;0,AV75,AX75)))))))))))))))))))</f>
        <v>0</v>
      </c>
      <c r="K75" s="25"/>
      <c r="L75" s="26"/>
      <c r="M75" s="25"/>
      <c r="N75" s="26"/>
      <c r="O75" s="25"/>
      <c r="P75" s="26"/>
      <c r="Q75" s="25"/>
      <c r="R75" s="26"/>
      <c r="S75" s="25"/>
      <c r="T75" s="26"/>
      <c r="U75" s="25"/>
      <c r="V75" s="26"/>
      <c r="W75" s="25"/>
      <c r="X75" s="26"/>
      <c r="Y75" s="46"/>
      <c r="Z75" s="26"/>
      <c r="AA75" s="25"/>
      <c r="AB75" s="26"/>
      <c r="AC75" s="25"/>
      <c r="AD75" s="26"/>
      <c r="AE75" s="25"/>
      <c r="AF75" s="26"/>
      <c r="AG75" s="25"/>
      <c r="AH75" s="26"/>
      <c r="AI75" s="25"/>
      <c r="AJ75" s="26"/>
      <c r="AK75" s="25"/>
      <c r="AL75" s="26"/>
      <c r="AM75" s="46"/>
      <c r="AN75" s="26"/>
      <c r="AO75" s="46"/>
      <c r="AP75" s="26"/>
      <c r="AQ75" s="46"/>
      <c r="AR75" s="26"/>
      <c r="AS75" s="46"/>
      <c r="AT75" s="26"/>
      <c r="AU75" s="51"/>
      <c r="AV75" s="52"/>
      <c r="AW75" s="51"/>
      <c r="AX75" s="52"/>
      <c r="AZ75" s="65" t="str">
        <f>IF(J75="", "",IF(J75&gt;2*I75, "","200m pace slower than 400m pace"))</f>
        <v>200m pace slower than 400m pace</v>
      </c>
    </row>
    <row r="76" spans="1:52" s="1" customFormat="1" ht="15" x14ac:dyDescent="0.25">
      <c r="A76" s="36" t="s">
        <v>415</v>
      </c>
      <c r="B76" s="47" t="s">
        <v>527</v>
      </c>
      <c r="C76" s="50"/>
      <c r="D76" s="29">
        <f t="shared" si="5"/>
        <v>5</v>
      </c>
      <c r="E76" s="43">
        <f>IFERROR(IF(J76="","",(100/((400-200)/((J76*86400)-(I76*86400)))/86400)),"")</f>
        <v>1.0474537037037037E-3</v>
      </c>
      <c r="F76" s="23">
        <f>IF(E76="","",$F$5/100*E76)</f>
        <v>2.0949074074074073E-3</v>
      </c>
      <c r="G76" s="23">
        <f>IF(E76="","",$G$5/100*E76)</f>
        <v>4.1898148148148146E-3</v>
      </c>
      <c r="H76" s="23">
        <f t="shared" si="8"/>
        <v>8.3796296296296292E-3</v>
      </c>
      <c r="I76" s="72">
        <f>IF(K76&gt;0,K76,IF(M76&gt;0,M76,IF(O76&gt;0,O76,IF(Q76&gt;0,Q76,IF(S76&gt;0,S76,IF(U76&gt;0,U76,IF(W76&gt;0,W76,IF(Y76&gt;0,Y76,IF(AA76&gt;0,AA76,IF(AC76&gt;0,AC76,IF(AE76&gt;0,AE76,IF(AG76&gt;0,AG76,IF(AI76&gt;0,AI76,IF(AK76&gt;0,AK76,IF(AM76&gt;0,AM76,IF(AO76&gt;0,AO76,IF(AQ76&gt;0,AQ76,IF(AS76&gt;0,AS76,IF(AU76&gt;0,AU76,AW76)))))))))))))))))))</f>
        <v>1.7592592592592592E-3</v>
      </c>
      <c r="J76" s="72">
        <f>IF(L76&gt;0,L76,IF(N76&gt;0,N76,IF(P76&gt;0,P76,IF(R76&gt;0,R76,IF(T76&gt;0,T76,IF(V76&gt;0,V76,IF(X76&gt;0,X76,IF(Z76&gt;0,Z76,IF(AB76&gt;0,AB76,IF(AD76&gt;0,AD76,IF(AF76&gt;0,AF76,IF(AH76&gt;0,AH76,IF(AJ76&gt;0,AJ76,IF(AL76&gt;0,AL76,IF(AN76&gt;0,AN76,IF(AP76&gt;0,AP76,IF(AR76&gt;0,AR76,IF(AT76&gt;0,AT76,IF(AV76&gt;0,AV76,AX76)))))))))))))))))))</f>
        <v>3.8541666666666668E-3</v>
      </c>
      <c r="K76" s="25"/>
      <c r="L76" s="26"/>
      <c r="M76" s="25"/>
      <c r="N76" s="26"/>
      <c r="O76" s="25">
        <v>1.7592592592592592E-3</v>
      </c>
      <c r="P76" s="26">
        <v>3.8541666666666668E-3</v>
      </c>
      <c r="Q76" s="25"/>
      <c r="R76" s="26"/>
      <c r="S76" s="25"/>
      <c r="T76" s="26"/>
      <c r="U76" s="25">
        <v>1.8402777777777777E-3</v>
      </c>
      <c r="V76" s="26">
        <v>3.7731481481481483E-3</v>
      </c>
      <c r="W76" s="25"/>
      <c r="X76" s="26"/>
      <c r="Y76" s="46"/>
      <c r="Z76" s="26"/>
      <c r="AA76" s="25"/>
      <c r="AB76" s="26"/>
      <c r="AC76" s="25"/>
      <c r="AD76" s="26"/>
      <c r="AE76" s="25"/>
      <c r="AF76" s="26"/>
      <c r="AG76" s="25"/>
      <c r="AH76" s="26"/>
      <c r="AI76" s="25"/>
      <c r="AJ76" s="26"/>
      <c r="AK76" s="25"/>
      <c r="AL76" s="26"/>
      <c r="AM76" s="46"/>
      <c r="AN76" s="26"/>
      <c r="AO76" s="46"/>
      <c r="AP76" s="26"/>
      <c r="AQ76" s="46"/>
      <c r="AR76" s="26"/>
      <c r="AS76" s="46"/>
      <c r="AT76" s="26"/>
      <c r="AU76" s="51"/>
      <c r="AV76" s="52"/>
      <c r="AW76" s="51"/>
      <c r="AX76" s="52"/>
      <c r="AZ76" s="65" t="str">
        <f>IF(J76="", "",IF(J76&gt;2*I76, "","200m pace slower than 400m pace"))</f>
        <v/>
      </c>
    </row>
    <row r="77" spans="1:52" s="1" customFormat="1" ht="15" x14ac:dyDescent="0.25">
      <c r="A77" s="38" t="s">
        <v>415</v>
      </c>
      <c r="B77" s="54" t="s">
        <v>418</v>
      </c>
      <c r="C77" s="28"/>
      <c r="D77" s="29">
        <f>IF(AND(E77&lt;=$D$2,E77&gt;=$D$3),$D$1,IF(AND(E77&lt;=$E$2,E77&gt;=$E$3),$E$1,IF(AND(E77&lt;=$F$2,E77&gt;=$F$3),$F$1,IF(AND(E77&lt;=$G$2,E77&gt;=$G$3),$G$1,IF(AND(E77&lt;=$H$2,E77&gt;=$H$3),$H$1,"Test")))))</f>
        <v>3</v>
      </c>
      <c r="E77" s="43">
        <f>IFERROR(IF(J77="","",(100/((400-200)/((J77*86400)-(I77*86400)))/86400)),"")</f>
        <v>1.244212962962963E-3</v>
      </c>
      <c r="F77" s="23">
        <f>IF(E77="","",$F$5/100*E77)</f>
        <v>2.488425925925926E-3</v>
      </c>
      <c r="G77" s="23">
        <f>IF(E77="","",$G$5/100*E77)</f>
        <v>4.9768518518518521E-3</v>
      </c>
      <c r="H77" s="23">
        <f>IF(E77="","",$H$5/100*E77)</f>
        <v>9.9537037037037042E-3</v>
      </c>
      <c r="I77" s="72">
        <f>IF(K77&gt;0,K77,IF(M77&gt;0,M77,IF(O77&gt;0,O77,IF(Q77&gt;0,Q77,IF(S77&gt;0,S77,IF(U77&gt;0,U77,IF(W77&gt;0,W77,IF(Y77&gt;0,Y77,IF(AA77&gt;0,AA77,IF(AC77&gt;0,AC77,IF(AE77&gt;0,AE77,IF(AG77&gt;0,AG77,IF(AI77&gt;0,AI77,IF(AK77&gt;0,AK77,IF(AM77&gt;0,AM77,IF(AO77&gt;0,AO77,IF(AQ77&gt;0,AQ77,IF(AS77&gt;0,AS77,IF(AU77&gt;0,AU77,AW77)))))))))))))))))))</f>
        <v>2.2569444444444442E-3</v>
      </c>
      <c r="J77" s="72">
        <f>IF(L77&gt;0,L77,IF(N77&gt;0,N77,IF(P77&gt;0,P77,IF(R77&gt;0,R77,IF(T77&gt;0,T77,IF(V77&gt;0,V77,IF(X77&gt;0,X77,IF(Z77&gt;0,Z77,IF(AB77&gt;0,AB77,IF(AD77&gt;0,AD77,IF(AF77&gt;0,AF77,IF(AH77&gt;0,AH77,IF(AJ77&gt;0,AJ77,IF(AL77&gt;0,AL77,IF(AN77&gt;0,AN77,IF(AP77&gt;0,AP77,IF(AR77&gt;0,AR77,IF(AT77&gt;0,AT77,IF(AV77&gt;0,AV77,AX77)))))))))))))))))))</f>
        <v>4.7453703703703703E-3</v>
      </c>
      <c r="K77" s="25"/>
      <c r="L77" s="26"/>
      <c r="M77" s="25"/>
      <c r="N77" s="26"/>
      <c r="O77" s="25"/>
      <c r="P77" s="26"/>
      <c r="Q77" s="25"/>
      <c r="R77" s="26"/>
      <c r="S77" s="25">
        <v>2.2569444444444442E-3</v>
      </c>
      <c r="T77" s="26">
        <v>4.7453703703703703E-3</v>
      </c>
      <c r="U77" s="25">
        <v>2.2453703703703702E-3</v>
      </c>
      <c r="V77" s="26">
        <v>4.7569444444444447E-3</v>
      </c>
      <c r="W77" s="25">
        <v>2.3148148148148151E-3</v>
      </c>
      <c r="X77" s="26">
        <v>5.0578703703703706E-3</v>
      </c>
      <c r="Y77" s="46"/>
      <c r="Z77" s="26"/>
      <c r="AA77" s="25"/>
      <c r="AB77" s="26"/>
      <c r="AC77" s="25"/>
      <c r="AD77" s="26"/>
      <c r="AE77" s="25"/>
      <c r="AF77" s="26"/>
      <c r="AG77" s="25"/>
      <c r="AH77" s="26"/>
      <c r="AI77" s="25"/>
      <c r="AJ77" s="26"/>
      <c r="AK77" s="25"/>
      <c r="AL77" s="26"/>
      <c r="AM77" s="46"/>
      <c r="AN77" s="26"/>
      <c r="AO77" s="46"/>
      <c r="AP77" s="26"/>
      <c r="AQ77" s="46"/>
      <c r="AR77" s="46"/>
      <c r="AS77" s="25"/>
      <c r="AT77" s="26"/>
      <c r="AU77" s="25"/>
      <c r="AV77" s="26"/>
      <c r="AW77" s="25"/>
      <c r="AX77" s="26"/>
      <c r="AZ77" s="65"/>
    </row>
    <row r="78" spans="1:52" ht="15" hidden="1" x14ac:dyDescent="0.25">
      <c r="A78" s="36" t="s">
        <v>416</v>
      </c>
      <c r="B78" s="47" t="s">
        <v>528</v>
      </c>
      <c r="C78" s="50"/>
      <c r="D78" s="29" t="str">
        <f t="shared" si="5"/>
        <v>Test</v>
      </c>
      <c r="E78" s="43" t="str">
        <f>IFERROR(IF(J78="","",(100/((400-200)/((J78*86400)-(I78*86400)))/86400)),"")</f>
        <v/>
      </c>
      <c r="F78" s="23" t="str">
        <f t="shared" si="6"/>
        <v/>
      </c>
      <c r="G78" s="23" t="str">
        <f t="shared" si="7"/>
        <v/>
      </c>
      <c r="H78" s="23" t="str">
        <f t="shared" si="8"/>
        <v/>
      </c>
      <c r="I78" s="72">
        <f>IF(K78&gt;0,K78,IF(M78&gt;0,M78,IF(O78&gt;0,O78,IF(Q78&gt;0,Q78,IF(S78&gt;0,S78,IF(U78&gt;0,U78,IF(W78&gt;0,W78,IF(Y78&gt;0,Y78,IF(AA78&gt;0,AA78,IF(AC78&gt;0,AC78,IF(AE78&gt;0,AE78,IF(AG78&gt;0,AG78,IF(AI78&gt;0,AI78,IF(AK78&gt;0,AK78,IF(AM78&gt;0,AM78,IF(AO78&gt;0,AO78,IF(AQ78&gt;0,AQ78,IF(AS78&gt;0,AS78,IF(AU78&gt;0,AU78,AW78)))))))))))))))))))</f>
        <v>0</v>
      </c>
      <c r="J78" s="72">
        <f>IF(L78&gt;0,L78,IF(N78&gt;0,N78,IF(P78&gt;0,P78,IF(R78&gt;0,R78,IF(T78&gt;0,T78,IF(V78&gt;0,V78,IF(X78&gt;0,X78,IF(Z78&gt;0,Z78,IF(AB78&gt;0,AB78,IF(AD78&gt;0,AD78,IF(AF78&gt;0,AF78,IF(AH78&gt;0,AH78,IF(AJ78&gt;0,AJ78,IF(AL78&gt;0,AL78,IF(AN78&gt;0,AN78,IF(AP78&gt;0,AP78,IF(AR78&gt;0,AR78,IF(AT78&gt;0,AT78,IF(AV78&gt;0,AV78,AX78)))))))))))))))))))</f>
        <v>0</v>
      </c>
      <c r="K78" s="25"/>
      <c r="L78" s="26"/>
      <c r="M78" s="25"/>
      <c r="N78" s="26"/>
      <c r="O78" s="25"/>
      <c r="P78" s="26"/>
      <c r="Q78" s="25"/>
      <c r="R78" s="26"/>
      <c r="S78" s="25"/>
      <c r="T78" s="26"/>
      <c r="U78" s="25"/>
      <c r="V78" s="26"/>
      <c r="W78" s="25"/>
      <c r="X78" s="26"/>
      <c r="Y78" s="46"/>
      <c r="Z78" s="26"/>
      <c r="AA78" s="25"/>
      <c r="AB78" s="26"/>
      <c r="AC78" s="25"/>
      <c r="AD78" s="26"/>
      <c r="AE78" s="25"/>
      <c r="AF78" s="26"/>
      <c r="AG78" s="25"/>
      <c r="AH78" s="26"/>
      <c r="AI78" s="25"/>
      <c r="AJ78" s="26"/>
      <c r="AK78" s="25"/>
      <c r="AL78" s="26"/>
      <c r="AM78" s="46"/>
      <c r="AN78" s="26"/>
      <c r="AO78" s="46"/>
      <c r="AP78" s="26"/>
      <c r="AQ78" s="46"/>
      <c r="AR78" s="26"/>
      <c r="AS78" s="46"/>
      <c r="AT78" s="26"/>
      <c r="AU78" s="51"/>
      <c r="AV78" s="52"/>
      <c r="AW78" s="51"/>
      <c r="AX78" s="52"/>
      <c r="AZ78" s="65" t="str">
        <f>IF(J78="", "",IF(J78&gt;2*I78, "","200m pace slower than 400m pace"))</f>
        <v>200m pace slower than 400m pace</v>
      </c>
    </row>
    <row r="79" spans="1:52" s="1" customFormat="1" ht="15" x14ac:dyDescent="0.25">
      <c r="A79" s="38" t="s">
        <v>416</v>
      </c>
      <c r="B79" s="54" t="s">
        <v>419</v>
      </c>
      <c r="C79" s="28"/>
      <c r="D79" s="29">
        <f>IF(AND(E79&lt;=$D$2,E79&gt;=$D$3),$D$1,IF(AND(E79&lt;=$E$2,E79&gt;=$E$3),$E$1,IF(AND(E79&lt;=$F$2,E79&gt;=$F$3),$F$1,IF(AND(E79&lt;=$G$2,E79&gt;=$G$3),$G$1,IF(AND(E79&lt;=$H$2,E79&gt;=$H$3),$H$1,"Test")))))</f>
        <v>3</v>
      </c>
      <c r="E79" s="43">
        <f>IFERROR(IF(J79="","",(100/((400-200)/((J79*86400)-(I79*86400)))/86400)),"")</f>
        <v>1.25E-3</v>
      </c>
      <c r="F79" s="23">
        <f>IF(E79="","",$F$5/100*E79)</f>
        <v>2.5000000000000001E-3</v>
      </c>
      <c r="G79" s="23">
        <f>IF(E79="","",$G$5/100*E79)</f>
        <v>5.0000000000000001E-3</v>
      </c>
      <c r="H79" s="23">
        <f>IF(E79="","",$H$5/100*E79)</f>
        <v>0.01</v>
      </c>
      <c r="I79" s="72">
        <f>IF(K79&gt;0,K79,IF(M79&gt;0,M79,IF(O79&gt;0,O79,IF(Q79&gt;0,Q79,IF(S79&gt;0,S79,IF(U79&gt;0,U79,IF(W79&gt;0,W79,IF(Y79&gt;0,Y79,IF(AA79&gt;0,AA79,IF(AC79&gt;0,AC79,IF(AE79&gt;0,AE79,IF(AG79&gt;0,AG79,IF(AI79&gt;0,AI79,IF(AK79&gt;0,AK79,IF(AM79&gt;0,AM79,IF(AO79&gt;0,AO79,IF(AQ79&gt;0,AQ79,IF(AS79&gt;0,AS79,IF(AU79&gt;0,AU79,AW79)))))))))))))))))))</f>
        <v>2.2800925925925927E-3</v>
      </c>
      <c r="J79" s="72">
        <f>IF(L79&gt;0,L79,IF(N79&gt;0,N79,IF(P79&gt;0,P79,IF(R79&gt;0,R79,IF(T79&gt;0,T79,IF(V79&gt;0,V79,IF(X79&gt;0,X79,IF(Z79&gt;0,Z79,IF(AB79&gt;0,AB79,IF(AD79&gt;0,AD79,IF(AF79&gt;0,AF79,IF(AH79&gt;0,AH79,IF(AJ79&gt;0,AJ79,IF(AL79&gt;0,AL79,IF(AN79&gt;0,AN79,IF(AP79&gt;0,AP79,IF(AR79&gt;0,AR79,IF(AT79&gt;0,AT79,IF(AV79&gt;0,AV79,AX79)))))))))))))))))))</f>
        <v>4.7800925925925927E-3</v>
      </c>
      <c r="K79" s="25"/>
      <c r="L79" s="26"/>
      <c r="M79" s="25"/>
      <c r="N79" s="26"/>
      <c r="O79" s="25"/>
      <c r="P79" s="26"/>
      <c r="Q79" s="25">
        <v>2.2800925925925927E-3</v>
      </c>
      <c r="R79" s="26">
        <v>4.7800925925925927E-3</v>
      </c>
      <c r="S79" s="25"/>
      <c r="T79" s="26"/>
      <c r="U79" s="25"/>
      <c r="V79" s="26"/>
      <c r="W79" s="25"/>
      <c r="X79" s="26"/>
      <c r="Y79" s="46"/>
      <c r="Z79" s="26"/>
      <c r="AA79" s="25"/>
      <c r="AB79" s="26"/>
      <c r="AC79" s="25"/>
      <c r="AD79" s="26"/>
      <c r="AE79" s="25"/>
      <c r="AF79" s="26"/>
      <c r="AG79" s="25"/>
      <c r="AH79" s="26"/>
      <c r="AI79" s="25">
        <v>2.3842592592592591E-3</v>
      </c>
      <c r="AJ79" s="26">
        <v>4.8611111111111112E-3</v>
      </c>
      <c r="AK79" s="25"/>
      <c r="AL79" s="26"/>
      <c r="AM79" s="46"/>
      <c r="AN79" s="26"/>
      <c r="AO79" s="46">
        <v>2.4074074074074076E-3</v>
      </c>
      <c r="AP79" s="26">
        <v>5.0694444444444441E-3</v>
      </c>
      <c r="AQ79" s="46"/>
      <c r="AR79" s="46"/>
      <c r="AS79" s="25"/>
      <c r="AT79" s="26"/>
      <c r="AU79" s="25"/>
      <c r="AV79" s="26"/>
      <c r="AW79" s="25"/>
      <c r="AX79" s="26"/>
      <c r="AZ79" s="65" t="str">
        <f>IF(J79="", "",IF(J79&gt;2*I79, "","200m pace slower than 400m pace"))</f>
        <v/>
      </c>
    </row>
    <row r="80" spans="1:52" s="1" customFormat="1" ht="15" x14ac:dyDescent="0.25">
      <c r="A80" s="36" t="s">
        <v>529</v>
      </c>
      <c r="B80" s="47" t="s">
        <v>809</v>
      </c>
      <c r="C80" s="50"/>
      <c r="D80" s="29">
        <f t="shared" si="5"/>
        <v>1</v>
      </c>
      <c r="E80" s="43">
        <f>IFERROR(IF(J80="","",(100/((400-200)/((J80*86400)-(I80*86400)))/86400)),"")</f>
        <v>1.4699074074074072E-3</v>
      </c>
      <c r="F80" s="23">
        <f t="shared" si="6"/>
        <v>2.9398148148148144E-3</v>
      </c>
      <c r="G80" s="23">
        <f t="shared" si="7"/>
        <v>5.8796296296296287E-3</v>
      </c>
      <c r="H80" s="23">
        <f t="shared" si="8"/>
        <v>1.1759259259259257E-2</v>
      </c>
      <c r="I80" s="72">
        <f>IF(K80&gt;0,K80,IF(M80&gt;0,M80,IF(O80&gt;0,O80,IF(Q80&gt;0,Q80,IF(S80&gt;0,S80,IF(U80&gt;0,U80,IF(W80&gt;0,W80,IF(Y80&gt;0,Y80,IF(AA80&gt;0,AA80,IF(AC80&gt;0,AC80,IF(AE80&gt;0,AE80,IF(AG80&gt;0,AG80,IF(AI80&gt;0,AI80,IF(AK80&gt;0,AK80,IF(AM80&gt;0,AM80,IF(AO80&gt;0,AO80,IF(AQ80&gt;0,AQ80,IF(AS80&gt;0,AS80,IF(AU80&gt;0,AU80,AW80)))))))))))))))))))</f>
        <v>2.6041666666666665E-3</v>
      </c>
      <c r="J80" s="72">
        <f>IF(L80&gt;0,L80,IF(N80&gt;0,N80,IF(P80&gt;0,P80,IF(R80&gt;0,R80,IF(T80&gt;0,T80,IF(V80&gt;0,V80,IF(X80&gt;0,X80,IF(Z80&gt;0,Z80,IF(AB80&gt;0,AB80,IF(AD80&gt;0,AD80,IF(AF80&gt;0,AF80,IF(AH80&gt;0,AH80,IF(AJ80&gt;0,AJ80,IF(AL80&gt;0,AL80,IF(AN80&gt;0,AN80,IF(AP80&gt;0,AP80,IF(AR80&gt;0,AR80,IF(AT80&gt;0,AT80,IF(AV80&gt;0,AV80,AX80)))))))))))))))))))</f>
        <v>5.5439814814814813E-3</v>
      </c>
      <c r="K80" s="25"/>
      <c r="L80" s="26"/>
      <c r="M80" s="25"/>
      <c r="N80" s="26"/>
      <c r="O80" s="25"/>
      <c r="P80" s="26"/>
      <c r="Q80" s="25">
        <v>2.6041666666666665E-3</v>
      </c>
      <c r="R80" s="26">
        <v>5.5439814814814813E-3</v>
      </c>
      <c r="S80" s="25"/>
      <c r="T80" s="26"/>
      <c r="U80" s="25">
        <v>2.8009259259259259E-3</v>
      </c>
      <c r="V80" s="26">
        <v>6.1342592592592594E-3</v>
      </c>
      <c r="W80" s="25"/>
      <c r="X80" s="26"/>
      <c r="Y80" s="46"/>
      <c r="Z80" s="26"/>
      <c r="AA80" s="25"/>
      <c r="AB80" s="26"/>
      <c r="AC80" s="25"/>
      <c r="AD80" s="26"/>
      <c r="AE80" s="25"/>
      <c r="AF80" s="26"/>
      <c r="AG80" s="25"/>
      <c r="AH80" s="26"/>
      <c r="AI80" s="25"/>
      <c r="AJ80" s="26"/>
      <c r="AK80" s="25"/>
      <c r="AL80" s="26"/>
      <c r="AM80" s="46"/>
      <c r="AN80" s="26"/>
      <c r="AO80" s="46"/>
      <c r="AP80" s="26"/>
      <c r="AQ80" s="46"/>
      <c r="AR80" s="26"/>
      <c r="AS80" s="46"/>
      <c r="AT80" s="26"/>
      <c r="AU80" s="51"/>
      <c r="AV80" s="52"/>
      <c r="AW80" s="51"/>
      <c r="AX80" s="52"/>
      <c r="AZ80" s="65" t="str">
        <f>IF(J80="", "",IF(J80&gt;2*I80, "","200m pace slower than 400m pace"))</f>
        <v/>
      </c>
    </row>
    <row r="81" spans="1:52" s="1" customFormat="1" ht="15" x14ac:dyDescent="0.25">
      <c r="A81" s="38" t="s">
        <v>422</v>
      </c>
      <c r="B81" s="54" t="s">
        <v>423</v>
      </c>
      <c r="C81" s="28"/>
      <c r="D81" s="29">
        <f>IF(AND(E81&lt;=$D$2,E81&gt;=$D$3),$D$1,IF(AND(E81&lt;=$E$2,E81&gt;=$E$3),$E$1,IF(AND(E81&lt;=$F$2,E81&gt;=$F$3),$F$1,IF(AND(E81&lt;=$G$2,E81&gt;=$G$3),$G$1,IF(AND(E81&lt;=$H$2,E81&gt;=$H$3),$H$1,"Test")))))</f>
        <v>4</v>
      </c>
      <c r="E81" s="43">
        <f>IFERROR(IF(J81="","",(100/((400-200)/((J81*86400)-(I81*86400)))/86400)),"")</f>
        <v>1.1226851851851853E-3</v>
      </c>
      <c r="F81" s="23">
        <f>IF(E81="","",$F$5/100*E81)</f>
        <v>2.2453703703703707E-3</v>
      </c>
      <c r="G81" s="23">
        <f>IF(E81="","",$G$5/100*E81)</f>
        <v>4.4907407407407413E-3</v>
      </c>
      <c r="H81" s="23">
        <f>IF(E81="","",$H$5/100*E81)</f>
        <v>8.9814814814814826E-3</v>
      </c>
      <c r="I81" s="72">
        <f>IF(K81&gt;0,K81,IF(M81&gt;0,M81,IF(O81&gt;0,O81,IF(Q81&gt;0,Q81,IF(S81&gt;0,S81,IF(U81&gt;0,U81,IF(W81&gt;0,W81,IF(Y81&gt;0,Y81,IF(AA81&gt;0,AA81,IF(AC81&gt;0,AC81,IF(AE81&gt;0,AE81,IF(AG81&gt;0,AG81,IF(AI81&gt;0,AI81,IF(AK81&gt;0,AK81,IF(AM81&gt;0,AM81,IF(AO81&gt;0,AO81,IF(AQ81&gt;0,AQ81,IF(AS81&gt;0,AS81,IF(AU81&gt;0,AU81,AW81)))))))))))))))))))</f>
        <v>2.0949074074074073E-3</v>
      </c>
      <c r="J81" s="72">
        <f>IF(L81&gt;0,L81,IF(N81&gt;0,N81,IF(P81&gt;0,P81,IF(R81&gt;0,R81,IF(T81&gt;0,T81,IF(V81&gt;0,V81,IF(X81&gt;0,X81,IF(Z81&gt;0,Z81,IF(AB81&gt;0,AB81,IF(AD81&gt;0,AD81,IF(AF81&gt;0,AF81,IF(AH81&gt;0,AH81,IF(AJ81&gt;0,AJ81,IF(AL81&gt;0,AL81,IF(AN81&gt;0,AN81,IF(AP81&gt;0,AP81,IF(AR81&gt;0,AR81,IF(AT81&gt;0,AT81,IF(AV81&gt;0,AV81,AX81)))))))))))))))))))</f>
        <v>4.340277777777778E-3</v>
      </c>
      <c r="K81" s="25"/>
      <c r="L81" s="26"/>
      <c r="M81" s="25"/>
      <c r="N81" s="26"/>
      <c r="O81" s="25"/>
      <c r="P81" s="26"/>
      <c r="Q81" s="25"/>
      <c r="R81" s="26"/>
      <c r="S81" s="25"/>
      <c r="T81" s="26"/>
      <c r="U81" s="25"/>
      <c r="V81" s="26"/>
      <c r="W81" s="25">
        <v>2.0949074074074073E-3</v>
      </c>
      <c r="X81" s="26">
        <v>4.340277777777778E-3</v>
      </c>
      <c r="Y81" s="46">
        <v>2.0949074074074073E-3</v>
      </c>
      <c r="Z81" s="26">
        <v>4.363425925925926E-3</v>
      </c>
      <c r="AA81" s="25"/>
      <c r="AB81" s="26"/>
      <c r="AC81" s="25">
        <v>2.1180555555555553E-3</v>
      </c>
      <c r="AD81" s="26">
        <v>4.386574074074074E-3</v>
      </c>
      <c r="AE81" s="25">
        <v>2.0254629629629629E-3</v>
      </c>
      <c r="AF81" s="26">
        <v>4.2708333333333339E-3</v>
      </c>
      <c r="AG81" s="25">
        <v>2.0601851851851853E-3</v>
      </c>
      <c r="AH81" s="26">
        <v>4.2824074074074075E-3</v>
      </c>
      <c r="AI81" s="25">
        <v>1.9907407407407408E-3</v>
      </c>
      <c r="AJ81" s="26">
        <v>4.3287037037037035E-3</v>
      </c>
      <c r="AK81" s="25">
        <v>2.1180555555555553E-3</v>
      </c>
      <c r="AL81" s="26">
        <v>4.6527777777777774E-3</v>
      </c>
      <c r="AM81" s="46"/>
      <c r="AN81" s="26"/>
      <c r="AO81" s="46"/>
      <c r="AP81" s="26"/>
      <c r="AQ81" s="46"/>
      <c r="AR81" s="46"/>
      <c r="AS81" s="25"/>
      <c r="AT81" s="26"/>
      <c r="AU81" s="25"/>
      <c r="AV81" s="26"/>
      <c r="AW81" s="25"/>
      <c r="AX81" s="26"/>
      <c r="AZ81" s="65" t="str">
        <f>IF(J81="", "",IF(J81&gt;2*I81, "","200m pace slower than 400m pace"))</f>
        <v/>
      </c>
    </row>
    <row r="82" spans="1:52" s="1" customFormat="1" ht="15" x14ac:dyDescent="0.25">
      <c r="A82" s="38" t="s">
        <v>424</v>
      </c>
      <c r="B82" s="54" t="s">
        <v>420</v>
      </c>
      <c r="C82" s="28"/>
      <c r="D82" s="29">
        <f>IF(AND(E82&lt;=$D$2,E82&gt;=$D$3),$D$1,IF(AND(E82&lt;=$E$2,E82&gt;=$E$3),$E$1,IF(AND(E82&lt;=$F$2,E82&gt;=$F$3),$F$1,IF(AND(E82&lt;=$G$2,E82&gt;=$G$3),$G$1,IF(AND(E82&lt;=$H$2,E82&gt;=$H$3),$H$1,"Test")))))</f>
        <v>5</v>
      </c>
      <c r="E82" s="43">
        <f>IFERROR(IF(J82="","",(100/((400-200)/((J82*86400)-(I82*86400)))/86400)),"")</f>
        <v>1.0011574074074074E-3</v>
      </c>
      <c r="F82" s="23">
        <f>IF(E82="","",$F$5/100*E82)</f>
        <v>2.0023148148148148E-3</v>
      </c>
      <c r="G82" s="23">
        <f>IF(E82="","",$G$5/100*E82)</f>
        <v>4.0046296296296297E-3</v>
      </c>
      <c r="H82" s="23">
        <f>IF(E82="","",$H$5/100*E82)</f>
        <v>8.0092592592592594E-3</v>
      </c>
      <c r="I82" s="72">
        <f>IF(K82&gt;0,K82,IF(M82&gt;0,M82,IF(O82&gt;0,O82,IF(Q82&gt;0,Q82,IF(S82&gt;0,S82,IF(U82&gt;0,U82,IF(W82&gt;0,W82,IF(Y82&gt;0,Y82,IF(AA82&gt;0,AA82,IF(AC82&gt;0,AC82,IF(AE82&gt;0,AE82,IF(AG82&gt;0,AG82,IF(AI82&gt;0,AI82,IF(AK82&gt;0,AK82,IF(AM82&gt;0,AM82,IF(AO82&gt;0,AO82,IF(AQ82&gt;0,AQ82,IF(AS82&gt;0,AS82,IF(AU82&gt;0,AU82,AW82)))))))))))))))))))</f>
        <v>1.8634259259259259E-3</v>
      </c>
      <c r="J82" s="72">
        <f>IF(L82&gt;0,L82,IF(N82&gt;0,N82,IF(P82&gt;0,P82,IF(R82&gt;0,R82,IF(T82&gt;0,T82,IF(V82&gt;0,V82,IF(X82&gt;0,X82,IF(Z82&gt;0,Z82,IF(AB82&gt;0,AB82,IF(AD82&gt;0,AD82,IF(AF82&gt;0,AF82,IF(AH82&gt;0,AH82,IF(AJ82&gt;0,AJ82,IF(AL82&gt;0,AL82,IF(AN82&gt;0,AN82,IF(AP82&gt;0,AP82,IF(AR82&gt;0,AR82,IF(AT82&gt;0,AT82,IF(AV82&gt;0,AV82,AX82)))))))))))))))))))</f>
        <v>3.8657407407407408E-3</v>
      </c>
      <c r="K82" s="25"/>
      <c r="L82" s="26"/>
      <c r="M82" s="25">
        <v>1.8634259259259259E-3</v>
      </c>
      <c r="N82" s="26">
        <v>3.8657407407407408E-3</v>
      </c>
      <c r="O82" s="25">
        <v>1.8287037037037037E-3</v>
      </c>
      <c r="P82" s="26">
        <v>3.8310185185185183E-3</v>
      </c>
      <c r="Q82" s="25"/>
      <c r="R82" s="26"/>
      <c r="S82" s="25"/>
      <c r="T82" s="26"/>
      <c r="U82" s="25">
        <v>1.8287037037037037E-3</v>
      </c>
      <c r="V82" s="26">
        <v>3.8194444444444443E-3</v>
      </c>
      <c r="W82" s="25">
        <v>1.8634259259259259E-3</v>
      </c>
      <c r="X82" s="26">
        <v>3.7384259259259259E-3</v>
      </c>
      <c r="Y82" s="46">
        <v>1.8750000000000001E-3</v>
      </c>
      <c r="Z82" s="26">
        <v>3.8773148148148143E-3</v>
      </c>
      <c r="AA82" s="25"/>
      <c r="AB82" s="26"/>
      <c r="AC82" s="25">
        <v>1.7939814814814815E-3</v>
      </c>
      <c r="AD82" s="26">
        <v>3.7731481481481483E-3</v>
      </c>
      <c r="AE82" s="25"/>
      <c r="AF82" s="26"/>
      <c r="AG82" s="25">
        <v>1.8055555555555557E-3</v>
      </c>
      <c r="AH82" s="26">
        <v>3.7847222222222223E-3</v>
      </c>
      <c r="AI82" s="25"/>
      <c r="AJ82" s="26"/>
      <c r="AK82" s="25"/>
      <c r="AL82" s="26"/>
      <c r="AM82" s="46">
        <v>1.736111111111111E-3</v>
      </c>
      <c r="AN82" s="26">
        <v>3.6574074074074074E-3</v>
      </c>
      <c r="AO82" s="46">
        <v>1.7592592592592592E-3</v>
      </c>
      <c r="AP82" s="26">
        <v>3.6689814814814814E-3</v>
      </c>
      <c r="AQ82" s="46">
        <v>1.8865740740740742E-3</v>
      </c>
      <c r="AR82" s="46">
        <v>3.6805555555555554E-3</v>
      </c>
      <c r="AS82" s="25"/>
      <c r="AT82" s="26"/>
      <c r="AU82" s="25">
        <v>1.712962962962963E-3</v>
      </c>
      <c r="AV82" s="26">
        <v>3.6226851851851854E-3</v>
      </c>
      <c r="AW82" s="25"/>
      <c r="AX82" s="26"/>
      <c r="AZ82" s="65" t="str">
        <f>IF(J82="", "",IF(J82&gt;2*I82, "","200m pace slower than 400m pace"))</f>
        <v/>
      </c>
    </row>
    <row r="83" spans="1:52" s="1" customFormat="1" ht="15" hidden="1" x14ac:dyDescent="0.25">
      <c r="A83" s="36" t="s">
        <v>530</v>
      </c>
      <c r="B83" s="47" t="s">
        <v>531</v>
      </c>
      <c r="C83" s="50"/>
      <c r="D83" s="29" t="str">
        <f t="shared" si="5"/>
        <v>Test</v>
      </c>
      <c r="E83" s="43" t="str">
        <f>IFERROR(IF(J83="","",(100/((400-200)/((J83*86400)-(I83*86400)))/86400)),"")</f>
        <v/>
      </c>
      <c r="F83" s="23" t="str">
        <f t="shared" si="6"/>
        <v/>
      </c>
      <c r="G83" s="23" t="str">
        <f t="shared" si="7"/>
        <v/>
      </c>
      <c r="H83" s="23" t="str">
        <f t="shared" si="8"/>
        <v/>
      </c>
      <c r="I83" s="72">
        <f>IF(K83&gt;0,K83,IF(M83&gt;0,M83,IF(O83&gt;0,O83,IF(Q83&gt;0,Q83,IF(S83&gt;0,S83,IF(U83&gt;0,U83,IF(W83&gt;0,W83,IF(Y83&gt;0,Y83,IF(AA83&gt;0,AA83,IF(AC83&gt;0,AC83,IF(AE83&gt;0,AE83,IF(AG83&gt;0,AG83,IF(AI83&gt;0,AI83,IF(AK83&gt;0,AK83,IF(AM83&gt;0,AM83,IF(AO83&gt;0,AO83,IF(AQ83&gt;0,AQ83,IF(AS83&gt;0,AS83,IF(AU83&gt;0,AU83,AW83)))))))))))))))))))</f>
        <v>0</v>
      </c>
      <c r="J83" s="72">
        <f>IF(L83&gt;0,L83,IF(N83&gt;0,N83,IF(P83&gt;0,P83,IF(R83&gt;0,R83,IF(T83&gt;0,T83,IF(V83&gt;0,V83,IF(X83&gt;0,X83,IF(Z83&gt;0,Z83,IF(AB83&gt;0,AB83,IF(AD83&gt;0,AD83,IF(AF83&gt;0,AF83,IF(AH83&gt;0,AH83,IF(AJ83&gt;0,AJ83,IF(AL83&gt;0,AL83,IF(AN83&gt;0,AN83,IF(AP83&gt;0,AP83,IF(AR83&gt;0,AR83,IF(AT83&gt;0,AT83,IF(AV83&gt;0,AV83,AX83)))))))))))))))))))</f>
        <v>0</v>
      </c>
      <c r="K83" s="25"/>
      <c r="L83" s="26"/>
      <c r="M83" s="25"/>
      <c r="N83" s="26"/>
      <c r="O83" s="25"/>
      <c r="P83" s="26"/>
      <c r="Q83" s="25"/>
      <c r="R83" s="26"/>
      <c r="S83" s="25"/>
      <c r="T83" s="26"/>
      <c r="U83" s="25"/>
      <c r="V83" s="26"/>
      <c r="W83" s="25"/>
      <c r="X83" s="26"/>
      <c r="Y83" s="46"/>
      <c r="Z83" s="26"/>
      <c r="AA83" s="25"/>
      <c r="AB83" s="26"/>
      <c r="AC83" s="25"/>
      <c r="AD83" s="26"/>
      <c r="AE83" s="25"/>
      <c r="AF83" s="26"/>
      <c r="AG83" s="25"/>
      <c r="AH83" s="26"/>
      <c r="AI83" s="25"/>
      <c r="AJ83" s="26"/>
      <c r="AK83" s="25"/>
      <c r="AL83" s="26"/>
      <c r="AM83" s="46"/>
      <c r="AN83" s="26"/>
      <c r="AO83" s="46"/>
      <c r="AP83" s="26"/>
      <c r="AQ83" s="46"/>
      <c r="AR83" s="26"/>
      <c r="AS83" s="46"/>
      <c r="AT83" s="26"/>
      <c r="AU83" s="51"/>
      <c r="AV83" s="52"/>
      <c r="AW83" s="51"/>
      <c r="AX83" s="52"/>
      <c r="AZ83" s="65" t="str">
        <f>IF(J83="", "",IF(J83&gt;2*I83, "","200m pace slower than 400m pace"))</f>
        <v>200m pace slower than 400m pace</v>
      </c>
    </row>
    <row r="84" spans="1:52" s="1" customFormat="1" ht="15" x14ac:dyDescent="0.25">
      <c r="A84" s="36" t="s">
        <v>532</v>
      </c>
      <c r="B84" s="47" t="s">
        <v>533</v>
      </c>
      <c r="C84" s="50"/>
      <c r="D84" s="29">
        <f t="shared" si="5"/>
        <v>2</v>
      </c>
      <c r="E84" s="43">
        <f>IFERROR(IF(J84="","",(100/((400-200)/((J84*86400)-(I84*86400)))/86400)),"")</f>
        <v>1.3483796296296293E-3</v>
      </c>
      <c r="F84" s="23">
        <f t="shared" si="6"/>
        <v>2.6967592592592586E-3</v>
      </c>
      <c r="G84" s="23">
        <f t="shared" si="7"/>
        <v>5.3935185185185171E-3</v>
      </c>
      <c r="H84" s="23">
        <f t="shared" si="8"/>
        <v>1.0787037037037034E-2</v>
      </c>
      <c r="I84" s="72">
        <f>IF(K84&gt;0,K84,IF(M84&gt;0,M84,IF(O84&gt;0,O84,IF(Q84&gt;0,Q84,IF(S84&gt;0,S84,IF(U84&gt;0,U84,IF(W84&gt;0,W84,IF(Y84&gt;0,Y84,IF(AA84&gt;0,AA84,IF(AC84&gt;0,AC84,IF(AE84&gt;0,AE84,IF(AG84&gt;0,AG84,IF(AI84&gt;0,AI84,IF(AK84&gt;0,AK84,IF(AM84&gt;0,AM84,IF(AO84&gt;0,AO84,IF(AQ84&gt;0,AQ84,IF(AS84&gt;0,AS84,IF(AU84&gt;0,AU84,AW84)))))))))))))))))))</f>
        <v>2.4537037037037036E-3</v>
      </c>
      <c r="J84" s="72">
        <f>IF(L84&gt;0,L84,IF(N84&gt;0,N84,IF(P84&gt;0,P84,IF(R84&gt;0,R84,IF(T84&gt;0,T84,IF(V84&gt;0,V84,IF(X84&gt;0,X84,IF(Z84&gt;0,Z84,IF(AB84&gt;0,AB84,IF(AD84&gt;0,AD84,IF(AF84&gt;0,AF84,IF(AH84&gt;0,AH84,IF(AJ84&gt;0,AJ84,IF(AL84&gt;0,AL84,IF(AN84&gt;0,AN84,IF(AP84&gt;0,AP84,IF(AR84&gt;0,AR84,IF(AT84&gt;0,AT84,IF(AV84&gt;0,AV84,AX84)))))))))))))))))))</f>
        <v>5.1504629629629626E-3</v>
      </c>
      <c r="K84" s="25"/>
      <c r="L84" s="26"/>
      <c r="M84" s="25"/>
      <c r="N84" s="26"/>
      <c r="O84" s="25">
        <v>2.4537037037037036E-3</v>
      </c>
      <c r="P84" s="26">
        <v>5.1504629629629626E-3</v>
      </c>
      <c r="Q84" s="25"/>
      <c r="R84" s="26"/>
      <c r="S84" s="25"/>
      <c r="T84" s="26"/>
      <c r="U84" s="25"/>
      <c r="V84" s="26"/>
      <c r="W84" s="25"/>
      <c r="X84" s="26"/>
      <c r="Y84" s="46"/>
      <c r="Z84" s="26"/>
      <c r="AA84" s="25"/>
      <c r="AB84" s="26"/>
      <c r="AC84" s="25"/>
      <c r="AD84" s="26"/>
      <c r="AE84" s="25"/>
      <c r="AF84" s="26"/>
      <c r="AG84" s="25"/>
      <c r="AH84" s="26"/>
      <c r="AI84" s="25"/>
      <c r="AJ84" s="26"/>
      <c r="AK84" s="25"/>
      <c r="AL84" s="26"/>
      <c r="AM84" s="46"/>
      <c r="AN84" s="26"/>
      <c r="AO84" s="46"/>
      <c r="AP84" s="26"/>
      <c r="AQ84" s="46"/>
      <c r="AR84" s="26"/>
      <c r="AS84" s="46"/>
      <c r="AT84" s="26"/>
      <c r="AU84" s="51"/>
      <c r="AV84" s="52"/>
      <c r="AW84" s="51"/>
      <c r="AX84" s="52"/>
      <c r="AZ84" s="65" t="str">
        <f>IF(J84="", "",IF(J84&gt;2*I84, "","200m pace slower than 400m pace"))</f>
        <v/>
      </c>
    </row>
    <row r="85" spans="1:52" s="1" customFormat="1" ht="15" hidden="1" x14ac:dyDescent="0.25">
      <c r="A85" s="36" t="s">
        <v>534</v>
      </c>
      <c r="B85" s="47" t="s">
        <v>535</v>
      </c>
      <c r="C85" s="50"/>
      <c r="D85" s="29" t="str">
        <f t="shared" si="5"/>
        <v>Test</v>
      </c>
      <c r="E85" s="43" t="str">
        <f>IFERROR(IF(J85="","",(100/((400-200)/((J85*86400)-(I85*86400)))/86400)),"")</f>
        <v/>
      </c>
      <c r="F85" s="23" t="str">
        <f t="shared" si="6"/>
        <v/>
      </c>
      <c r="G85" s="23" t="str">
        <f t="shared" si="7"/>
        <v/>
      </c>
      <c r="H85" s="23" t="str">
        <f t="shared" si="8"/>
        <v/>
      </c>
      <c r="I85" s="72">
        <f>IF(K85&gt;0,K85,IF(M85&gt;0,M85,IF(O85&gt;0,O85,IF(Q85&gt;0,Q85,IF(S85&gt;0,S85,IF(U85&gt;0,U85,IF(W85&gt;0,W85,IF(Y85&gt;0,Y85,IF(AA85&gt;0,AA85,IF(AC85&gt;0,AC85,IF(AE85&gt;0,AE85,IF(AG85&gt;0,AG85,IF(AI85&gt;0,AI85,IF(AK85&gt;0,AK85,IF(AM85&gt;0,AM85,IF(AO85&gt;0,AO85,IF(AQ85&gt;0,AQ85,IF(AS85&gt;0,AS85,IF(AU85&gt;0,AU85,AW85)))))))))))))))))))</f>
        <v>0</v>
      </c>
      <c r="J85" s="72">
        <f>IF(L85&gt;0,L85,IF(N85&gt;0,N85,IF(P85&gt;0,P85,IF(R85&gt;0,R85,IF(T85&gt;0,T85,IF(V85&gt;0,V85,IF(X85&gt;0,X85,IF(Z85&gt;0,Z85,IF(AB85&gt;0,AB85,IF(AD85&gt;0,AD85,IF(AF85&gt;0,AF85,IF(AH85&gt;0,AH85,IF(AJ85&gt;0,AJ85,IF(AL85&gt;0,AL85,IF(AN85&gt;0,AN85,IF(AP85&gt;0,AP85,IF(AR85&gt;0,AR85,IF(AT85&gt;0,AT85,IF(AV85&gt;0,AV85,AX85)))))))))))))))))))</f>
        <v>0</v>
      </c>
      <c r="K85" s="25"/>
      <c r="L85" s="26"/>
      <c r="M85" s="25"/>
      <c r="N85" s="26"/>
      <c r="O85" s="25"/>
      <c r="P85" s="26"/>
      <c r="Q85" s="25"/>
      <c r="R85" s="26"/>
      <c r="S85" s="25"/>
      <c r="T85" s="26"/>
      <c r="U85" s="25"/>
      <c r="V85" s="26"/>
      <c r="W85" s="25"/>
      <c r="X85" s="26"/>
      <c r="Y85" s="46"/>
      <c r="Z85" s="26"/>
      <c r="AA85" s="25"/>
      <c r="AB85" s="26"/>
      <c r="AC85" s="25"/>
      <c r="AD85" s="26"/>
      <c r="AE85" s="25"/>
      <c r="AF85" s="26"/>
      <c r="AG85" s="25"/>
      <c r="AH85" s="26"/>
      <c r="AI85" s="25"/>
      <c r="AJ85" s="26"/>
      <c r="AK85" s="25"/>
      <c r="AL85" s="26"/>
      <c r="AM85" s="46"/>
      <c r="AN85" s="26"/>
      <c r="AO85" s="46"/>
      <c r="AP85" s="26"/>
      <c r="AQ85" s="46"/>
      <c r="AR85" s="26"/>
      <c r="AS85" s="46"/>
      <c r="AT85" s="26"/>
      <c r="AU85" s="51"/>
      <c r="AV85" s="52"/>
      <c r="AW85" s="51"/>
      <c r="AX85" s="52"/>
      <c r="AZ85" s="65" t="str">
        <f>IF(J85="", "",IF(J85&gt;2*I85, "","200m pace slower than 400m pace"))</f>
        <v>200m pace slower than 400m pace</v>
      </c>
    </row>
    <row r="86" spans="1:52" s="1" customFormat="1" ht="15" x14ac:dyDescent="0.25">
      <c r="A86" s="38" t="s">
        <v>438</v>
      </c>
      <c r="B86" s="54" t="s">
        <v>536</v>
      </c>
      <c r="C86" s="28"/>
      <c r="D86" s="29">
        <f>IF(AND(E86&lt;=$D$2,E86&gt;=$D$3),$D$1,IF(AND(E86&lt;=$E$2,E86&gt;=$E$3),$E$1,IF(AND(E86&lt;=$F$2,E86&gt;=$F$3),$F$1,IF(AND(E86&lt;=$G$2,E86&gt;=$G$3),$G$1,IF(AND(E86&lt;=$H$2,E86&gt;=$H$3),$H$1,"Test")))))</f>
        <v>4</v>
      </c>
      <c r="E86" s="43">
        <f>IFERROR(IF(J86="","",(100/((400-200)/((J86*86400)-(I86*86400)))/86400)),"")</f>
        <v>1.0937500000000001E-3</v>
      </c>
      <c r="F86" s="23">
        <f>IF(E86="","",$F$5/100*E86)</f>
        <v>2.1875000000000002E-3</v>
      </c>
      <c r="G86" s="23">
        <f>IF(E86="","",$G$5/100*E86)</f>
        <v>4.3750000000000004E-3</v>
      </c>
      <c r="H86" s="23">
        <f>IF(E86="","",$H$5/100*E86)</f>
        <v>8.7500000000000008E-3</v>
      </c>
      <c r="I86" s="72">
        <f>IF(K86&gt;0,K86,IF(M86&gt;0,M86,IF(O86&gt;0,O86,IF(Q86&gt;0,Q86,IF(S86&gt;0,S86,IF(U86&gt;0,U86,IF(W86&gt;0,W86,IF(Y86&gt;0,Y86,IF(AA86&gt;0,AA86,IF(AC86&gt;0,AC86,IF(AE86&gt;0,AE86,IF(AG86&gt;0,AG86,IF(AI86&gt;0,AI86,IF(AK86&gt;0,AK86,IF(AM86&gt;0,AM86,IF(AO86&gt;0,AO86,IF(AQ86&gt;0,AQ86,IF(AS86&gt;0,AS86,IF(AU86&gt;0,AU86,AW86)))))))))))))))))))</f>
        <v>2.0023148148148148E-3</v>
      </c>
      <c r="J86" s="72">
        <f>IF(L86&gt;0,L86,IF(N86&gt;0,N86,IF(P86&gt;0,P86,IF(R86&gt;0,R86,IF(T86&gt;0,T86,IF(V86&gt;0,V86,IF(X86&gt;0,X86,IF(Z86&gt;0,Z86,IF(AB86&gt;0,AB86,IF(AD86&gt;0,AD86,IF(AF86&gt;0,AF86,IF(AH86&gt;0,AH86,IF(AJ86&gt;0,AJ86,IF(AL86&gt;0,AL86,IF(AN86&gt;0,AN86,IF(AP86&gt;0,AP86,IF(AR86&gt;0,AR86,IF(AT86&gt;0,AT86,IF(AV86&gt;0,AV86,AX86)))))))))))))))))))</f>
        <v>4.1898148148148146E-3</v>
      </c>
      <c r="K86" s="25"/>
      <c r="L86" s="26"/>
      <c r="M86" s="25"/>
      <c r="N86" s="26"/>
      <c r="O86" s="25"/>
      <c r="P86" s="26"/>
      <c r="Q86" s="25"/>
      <c r="R86" s="26"/>
      <c r="S86" s="25"/>
      <c r="T86" s="26"/>
      <c r="U86" s="25"/>
      <c r="V86" s="26"/>
      <c r="W86" s="25">
        <v>2.0023148148148148E-3</v>
      </c>
      <c r="X86" s="26">
        <v>4.1898148148148146E-3</v>
      </c>
      <c r="Y86" s="46">
        <v>2.0717592592592593E-3</v>
      </c>
      <c r="Z86" s="26">
        <v>4.3055555555555555E-3</v>
      </c>
      <c r="AA86" s="25"/>
      <c r="AB86" s="26"/>
      <c r="AC86" s="25">
        <v>2.4768518518518516E-3</v>
      </c>
      <c r="AD86" s="26">
        <v>4.6296296296296302E-3</v>
      </c>
      <c r="AE86" s="25"/>
      <c r="AF86" s="26"/>
      <c r="AG86" s="25"/>
      <c r="AH86" s="26"/>
      <c r="AI86" s="25"/>
      <c r="AJ86" s="26"/>
      <c r="AK86" s="25"/>
      <c r="AL86" s="26"/>
      <c r="AM86" s="46"/>
      <c r="AN86" s="26"/>
      <c r="AO86" s="46"/>
      <c r="AP86" s="26"/>
      <c r="AQ86" s="46"/>
      <c r="AR86" s="46"/>
      <c r="AS86" s="25"/>
      <c r="AT86" s="26"/>
      <c r="AU86" s="25"/>
      <c r="AV86" s="26"/>
      <c r="AW86" s="25"/>
      <c r="AX86" s="26"/>
      <c r="AZ86" s="65" t="str">
        <f>IF(J86="", "",IF(J86&gt;2*I86, "","200m pace slower than 400m pace"))</f>
        <v/>
      </c>
    </row>
    <row r="87" spans="1:52" s="1" customFormat="1" ht="15" hidden="1" x14ac:dyDescent="0.25">
      <c r="A87" s="36" t="s">
        <v>537</v>
      </c>
      <c r="B87" s="47" t="s">
        <v>538</v>
      </c>
      <c r="C87" s="50"/>
      <c r="D87" s="29" t="str">
        <f t="shared" si="5"/>
        <v>Test</v>
      </c>
      <c r="E87" s="43" t="str">
        <f>IFERROR(IF(J87="","",(100/((400-200)/((J87*86400)-(I87*86400)))/86400)),"")</f>
        <v/>
      </c>
      <c r="F87" s="23" t="str">
        <f t="shared" si="6"/>
        <v/>
      </c>
      <c r="G87" s="23" t="str">
        <f t="shared" si="7"/>
        <v/>
      </c>
      <c r="H87" s="23" t="str">
        <f t="shared" si="8"/>
        <v/>
      </c>
      <c r="I87" s="72">
        <f>IF(K87&gt;0,K87,IF(M87&gt;0,M87,IF(O87&gt;0,O87,IF(Q87&gt;0,Q87,IF(S87&gt;0,S87,IF(U87&gt;0,U87,IF(W87&gt;0,W87,IF(Y87&gt;0,Y87,IF(AA87&gt;0,AA87,IF(AC87&gt;0,AC87,IF(AE87&gt;0,AE87,IF(AG87&gt;0,AG87,IF(AI87&gt;0,AI87,IF(AK87&gt;0,AK87,IF(AM87&gt;0,AM87,IF(AO87&gt;0,AO87,IF(AQ87&gt;0,AQ87,IF(AS87&gt;0,AS87,IF(AU87&gt;0,AU87,AW87)))))))))))))))))))</f>
        <v>0</v>
      </c>
      <c r="J87" s="72">
        <f>IF(L87&gt;0,L87,IF(N87&gt;0,N87,IF(P87&gt;0,P87,IF(R87&gt;0,R87,IF(T87&gt;0,T87,IF(V87&gt;0,V87,IF(X87&gt;0,X87,IF(Z87&gt;0,Z87,IF(AB87&gt;0,AB87,IF(AD87&gt;0,AD87,IF(AF87&gt;0,AF87,IF(AH87&gt;0,AH87,IF(AJ87&gt;0,AJ87,IF(AL87&gt;0,AL87,IF(AN87&gt;0,AN87,IF(AP87&gt;0,AP87,IF(AR87&gt;0,AR87,IF(AT87&gt;0,AT87,IF(AV87&gt;0,AV87,AX87)))))))))))))))))))</f>
        <v>0</v>
      </c>
      <c r="K87" s="25"/>
      <c r="L87" s="26"/>
      <c r="M87" s="25"/>
      <c r="N87" s="26"/>
      <c r="O87" s="25"/>
      <c r="P87" s="26"/>
      <c r="Q87" s="25"/>
      <c r="R87" s="26"/>
      <c r="S87" s="25"/>
      <c r="T87" s="26"/>
      <c r="U87" s="25"/>
      <c r="V87" s="26"/>
      <c r="W87" s="25"/>
      <c r="X87" s="26"/>
      <c r="Y87" s="46"/>
      <c r="Z87" s="26"/>
      <c r="AA87" s="25"/>
      <c r="AB87" s="26"/>
      <c r="AC87" s="25"/>
      <c r="AD87" s="26"/>
      <c r="AE87" s="25"/>
      <c r="AF87" s="26"/>
      <c r="AG87" s="25"/>
      <c r="AH87" s="26"/>
      <c r="AI87" s="25"/>
      <c r="AJ87" s="26"/>
      <c r="AK87" s="25"/>
      <c r="AL87" s="26"/>
      <c r="AM87" s="46"/>
      <c r="AN87" s="26"/>
      <c r="AO87" s="46"/>
      <c r="AP87" s="26"/>
      <c r="AQ87" s="46"/>
      <c r="AR87" s="26"/>
      <c r="AS87" s="46"/>
      <c r="AT87" s="26"/>
      <c r="AU87" s="51"/>
      <c r="AV87" s="52"/>
      <c r="AW87" s="51"/>
      <c r="AX87" s="52"/>
      <c r="AZ87" s="65" t="str">
        <f>IF(J87="", "",IF(J87&gt;2*I87, "","200m pace slower than 400m pace"))</f>
        <v>200m pace slower than 400m pace</v>
      </c>
    </row>
    <row r="88" spans="1:52" s="1" customFormat="1" ht="15" hidden="1" x14ac:dyDescent="0.25">
      <c r="A88" s="36" t="s">
        <v>539</v>
      </c>
      <c r="B88" s="47" t="s">
        <v>540</v>
      </c>
      <c r="C88" s="50"/>
      <c r="D88" s="29" t="str">
        <f t="shared" si="5"/>
        <v>Test</v>
      </c>
      <c r="E88" s="43" t="str">
        <f>IFERROR(IF(J88="","",(100/((400-200)/((J88*86400)-(I88*86400)))/86400)),"")</f>
        <v/>
      </c>
      <c r="F88" s="23" t="str">
        <f t="shared" si="6"/>
        <v/>
      </c>
      <c r="G88" s="23" t="str">
        <f t="shared" si="7"/>
        <v/>
      </c>
      <c r="H88" s="23" t="str">
        <f t="shared" si="8"/>
        <v/>
      </c>
      <c r="I88" s="72">
        <f>IF(K88&gt;0,K88,IF(M88&gt;0,M88,IF(O88&gt;0,O88,IF(Q88&gt;0,Q88,IF(S88&gt;0,S88,IF(U88&gt;0,U88,IF(W88&gt;0,W88,IF(Y88&gt;0,Y88,IF(AA88&gt;0,AA88,IF(AC88&gt;0,AC88,IF(AE88&gt;0,AE88,IF(AG88&gt;0,AG88,IF(AI88&gt;0,AI88,IF(AK88&gt;0,AK88,IF(AM88&gt;0,AM88,IF(AO88&gt;0,AO88,IF(AQ88&gt;0,AQ88,IF(AS88&gt;0,AS88,IF(AU88&gt;0,AU88,AW88)))))))))))))))))))</f>
        <v>0</v>
      </c>
      <c r="J88" s="72">
        <f>IF(L88&gt;0,L88,IF(N88&gt;0,N88,IF(P88&gt;0,P88,IF(R88&gt;0,R88,IF(T88&gt;0,T88,IF(V88&gt;0,V88,IF(X88&gt;0,X88,IF(Z88&gt;0,Z88,IF(AB88&gt;0,AB88,IF(AD88&gt;0,AD88,IF(AF88&gt;0,AF88,IF(AH88&gt;0,AH88,IF(AJ88&gt;0,AJ88,IF(AL88&gt;0,AL88,IF(AN88&gt;0,AN88,IF(AP88&gt;0,AP88,IF(AR88&gt;0,AR88,IF(AT88&gt;0,AT88,IF(AV88&gt;0,AV88,AX88)))))))))))))))))))</f>
        <v>0</v>
      </c>
      <c r="K88" s="25"/>
      <c r="L88" s="26"/>
      <c r="M88" s="25"/>
      <c r="N88" s="26"/>
      <c r="O88" s="25"/>
      <c r="P88" s="26"/>
      <c r="Q88" s="25"/>
      <c r="R88" s="26"/>
      <c r="S88" s="25"/>
      <c r="T88" s="26"/>
      <c r="U88" s="25"/>
      <c r="V88" s="26"/>
      <c r="W88" s="25"/>
      <c r="X88" s="26"/>
      <c r="Y88" s="46"/>
      <c r="Z88" s="26"/>
      <c r="AA88" s="25"/>
      <c r="AB88" s="26"/>
      <c r="AC88" s="25"/>
      <c r="AD88" s="26"/>
      <c r="AE88" s="25"/>
      <c r="AF88" s="26"/>
      <c r="AG88" s="25"/>
      <c r="AH88" s="26"/>
      <c r="AI88" s="25"/>
      <c r="AJ88" s="26"/>
      <c r="AK88" s="25"/>
      <c r="AL88" s="26"/>
      <c r="AM88" s="46"/>
      <c r="AN88" s="26"/>
      <c r="AO88" s="46"/>
      <c r="AP88" s="26"/>
      <c r="AQ88" s="46"/>
      <c r="AR88" s="26"/>
      <c r="AS88" s="46"/>
      <c r="AT88" s="26"/>
      <c r="AU88" s="51"/>
      <c r="AV88" s="52"/>
      <c r="AW88" s="51"/>
      <c r="AX88" s="52"/>
      <c r="AZ88" s="65" t="str">
        <f>IF(J88="", "",IF(J88&gt;2*I88, "","200m pace slower than 400m pace"))</f>
        <v>200m pace slower than 400m pace</v>
      </c>
    </row>
    <row r="89" spans="1:52" s="1" customFormat="1" ht="15" x14ac:dyDescent="0.25">
      <c r="A89" s="38" t="s">
        <v>437</v>
      </c>
      <c r="B89" s="54" t="s">
        <v>421</v>
      </c>
      <c r="C89" s="28"/>
      <c r="D89" s="29">
        <f>IF(AND(E89&lt;=$D$2,E89&gt;=$D$3),$D$1,IF(AND(E89&lt;=$E$2,E89&gt;=$E$3),$E$1,IF(AND(E89&lt;=$F$2,E89&gt;=$F$3),$F$1,IF(AND(E89&lt;=$G$2,E89&gt;=$G$3),$G$1,IF(AND(E89&lt;=$H$2,E89&gt;=$H$3),$H$1,"Test")))))</f>
        <v>3</v>
      </c>
      <c r="E89" s="43">
        <f>IFERROR(IF(J89="","",(100/((400-200)/((J89*86400)-(I89*86400)))/86400)),"")</f>
        <v>1.261574074074074E-3</v>
      </c>
      <c r="F89" s="23">
        <f>IF(E89="","",$F$5/100*E89)</f>
        <v>2.5231481481481481E-3</v>
      </c>
      <c r="G89" s="23">
        <f>IF(E89="","",$G$5/100*E89)</f>
        <v>5.0462962962962961E-3</v>
      </c>
      <c r="H89" s="23">
        <f>IF(E89="","",$H$5/100*E89)</f>
        <v>1.0092592592592592E-2</v>
      </c>
      <c r="I89" s="72">
        <f>IF(K89&gt;0,K89,IF(M89&gt;0,M89,IF(O89&gt;0,O89,IF(Q89&gt;0,Q89,IF(S89&gt;0,S89,IF(U89&gt;0,U89,IF(W89&gt;0,W89,IF(Y89&gt;0,Y89,IF(AA89&gt;0,AA89,IF(AC89&gt;0,AC89,IF(AE89&gt;0,AE89,IF(AG89&gt;0,AG89,IF(AI89&gt;0,AI89,IF(AK89&gt;0,AK89,IF(AM89&gt;0,AM89,IF(AO89&gt;0,AO89,IF(AQ89&gt;0,AQ89,IF(AS89&gt;0,AS89,IF(AU89&gt;0,AU89,AW89)))))))))))))))))))</f>
        <v>2.2222222222222222E-3</v>
      </c>
      <c r="J89" s="72">
        <f>IF(L89&gt;0,L89,IF(N89&gt;0,N89,IF(P89&gt;0,P89,IF(R89&gt;0,R89,IF(T89&gt;0,T89,IF(V89&gt;0,V89,IF(X89&gt;0,X89,IF(Z89&gt;0,Z89,IF(AB89&gt;0,AB89,IF(AD89&gt;0,AD89,IF(AF89&gt;0,AF89,IF(AH89&gt;0,AH89,IF(AJ89&gt;0,AJ89,IF(AL89&gt;0,AL89,IF(AN89&gt;0,AN89,IF(AP89&gt;0,AP89,IF(AR89&gt;0,AR89,IF(AT89&gt;0,AT89,IF(AV89&gt;0,AV89,AX89)))))))))))))))))))</f>
        <v>4.7453703703703703E-3</v>
      </c>
      <c r="K89" s="25"/>
      <c r="L89" s="26"/>
      <c r="M89" s="25"/>
      <c r="N89" s="26"/>
      <c r="O89" s="25"/>
      <c r="P89" s="26"/>
      <c r="Q89" s="25"/>
      <c r="R89" s="26"/>
      <c r="S89" s="25"/>
      <c r="T89" s="26"/>
      <c r="U89" s="25"/>
      <c r="V89" s="26"/>
      <c r="W89" s="25"/>
      <c r="X89" s="26"/>
      <c r="Y89" s="46">
        <v>2.2222222222222222E-3</v>
      </c>
      <c r="Z89" s="26">
        <v>4.7453703703703703E-3</v>
      </c>
      <c r="AA89" s="25"/>
      <c r="AB89" s="26"/>
      <c r="AC89" s="25"/>
      <c r="AD89" s="26"/>
      <c r="AE89" s="25"/>
      <c r="AF89" s="26"/>
      <c r="AG89" s="25"/>
      <c r="AH89" s="26"/>
      <c r="AI89" s="25"/>
      <c r="AJ89" s="26"/>
      <c r="AK89" s="25"/>
      <c r="AL89" s="26"/>
      <c r="AM89" s="46"/>
      <c r="AN89" s="26"/>
      <c r="AO89" s="46"/>
      <c r="AP89" s="26"/>
      <c r="AQ89" s="46"/>
      <c r="AR89" s="46"/>
      <c r="AS89" s="25"/>
      <c r="AT89" s="26"/>
      <c r="AU89" s="25"/>
      <c r="AV89" s="26"/>
      <c r="AW89" s="25"/>
      <c r="AX89" s="26"/>
      <c r="AZ89" s="65" t="str">
        <f>IF(J89="", "",IF(J89&gt;2*I89, "","200m pace slower than 400m pace"))</f>
        <v/>
      </c>
    </row>
    <row r="90" spans="1:52" s="1" customFormat="1" ht="15" x14ac:dyDescent="0.25">
      <c r="A90" s="36" t="s">
        <v>439</v>
      </c>
      <c r="B90" s="47" t="s">
        <v>767</v>
      </c>
      <c r="C90" s="50"/>
      <c r="D90" s="29">
        <f t="shared" si="5"/>
        <v>3</v>
      </c>
      <c r="E90" s="43">
        <f>IFERROR(IF(J90="","",(100/((400-200)/((J90*86400)-(I90*86400)))/86400)),"")</f>
        <v>1.2037037037037036E-3</v>
      </c>
      <c r="F90" s="23">
        <f t="shared" si="6"/>
        <v>2.4074074074074072E-3</v>
      </c>
      <c r="G90" s="23">
        <f t="shared" si="7"/>
        <v>4.8148148148148143E-3</v>
      </c>
      <c r="H90" s="23">
        <f t="shared" si="8"/>
        <v>9.6296296296296286E-3</v>
      </c>
      <c r="I90" s="72">
        <f>IF(K90&gt;0,K90,IF(M90&gt;0,M90,IF(O90&gt;0,O90,IF(Q90&gt;0,Q90,IF(S90&gt;0,S90,IF(U90&gt;0,U90,IF(W90&gt;0,W90,IF(Y90&gt;0,Y90,IF(AA90&gt;0,AA90,IF(AC90&gt;0,AC90,IF(AE90&gt;0,AE90,IF(AG90&gt;0,AG90,IF(AI90&gt;0,AI90,IF(AK90&gt;0,AK90,IF(AM90&gt;0,AM90,IF(AO90&gt;0,AO90,IF(AQ90&gt;0,AQ90,IF(AS90&gt;0,AS90,IF(AU90&gt;0,AU90,AW90)))))))))))))))))))</f>
        <v>2.1180555555555558E-3</v>
      </c>
      <c r="J90" s="72">
        <f>IF(L90&gt;0,L90,IF(N90&gt;0,N90,IF(P90&gt;0,P90,IF(R90&gt;0,R90,IF(T90&gt;0,T90,IF(V90&gt;0,V90,IF(X90&gt;0,X90,IF(Z90&gt;0,Z90,IF(AB90&gt;0,AB90,IF(AD90&gt;0,AD90,IF(AF90&gt;0,AF90,IF(AH90&gt;0,AH90,IF(AJ90&gt;0,AJ90,IF(AL90&gt;0,AL90,IF(AN90&gt;0,AN90,IF(AP90&gt;0,AP90,IF(AR90&gt;0,AR90,IF(AT90&gt;0,AT90,IF(AV90&gt;0,AV90,AX90)))))))))))))))))))</f>
        <v>4.5254629629629629E-3</v>
      </c>
      <c r="K90" s="25"/>
      <c r="L90" s="26"/>
      <c r="M90" s="25"/>
      <c r="N90" s="26"/>
      <c r="O90" s="25">
        <v>2.1180555555555558E-3</v>
      </c>
      <c r="P90" s="26">
        <v>4.5254629629629629E-3</v>
      </c>
      <c r="Q90" s="25"/>
      <c r="R90" s="26"/>
      <c r="S90" s="25"/>
      <c r="T90" s="26"/>
      <c r="U90" s="25"/>
      <c r="V90" s="26"/>
      <c r="W90" s="25"/>
      <c r="X90" s="26"/>
      <c r="Y90" s="46"/>
      <c r="Z90" s="26"/>
      <c r="AA90" s="25"/>
      <c r="AB90" s="26"/>
      <c r="AC90" s="25"/>
      <c r="AD90" s="26"/>
      <c r="AE90" s="25"/>
      <c r="AF90" s="26"/>
      <c r="AG90" s="25"/>
      <c r="AH90" s="26"/>
      <c r="AI90" s="25"/>
      <c r="AJ90" s="26"/>
      <c r="AK90" s="25"/>
      <c r="AL90" s="26"/>
      <c r="AM90" s="46"/>
      <c r="AN90" s="26"/>
      <c r="AO90" s="46"/>
      <c r="AP90" s="26"/>
      <c r="AQ90" s="46"/>
      <c r="AR90" s="26"/>
      <c r="AS90" s="46"/>
      <c r="AT90" s="26"/>
      <c r="AU90" s="51"/>
      <c r="AV90" s="52"/>
      <c r="AW90" s="51"/>
      <c r="AX90" s="52"/>
      <c r="AZ90" s="65" t="str">
        <f>IF(J90="", "",IF(J90&gt;2*I90, "","200m pace slower than 400m pace"))</f>
        <v/>
      </c>
    </row>
    <row r="91" spans="1:52" s="1" customFormat="1" ht="15" x14ac:dyDescent="0.25">
      <c r="A91" s="36" t="s">
        <v>439</v>
      </c>
      <c r="B91" s="47" t="s">
        <v>541</v>
      </c>
      <c r="C91" s="50"/>
      <c r="D91" s="29">
        <f t="shared" si="5"/>
        <v>4</v>
      </c>
      <c r="E91" s="43">
        <f>IFERROR(IF(J91="","",(100/((400-200)/((J91*86400)-(I91*86400)))/86400)),"")</f>
        <v>1.1689814814814816E-3</v>
      </c>
      <c r="F91" s="23">
        <f t="shared" si="6"/>
        <v>2.3379629629629631E-3</v>
      </c>
      <c r="G91" s="23">
        <f t="shared" si="7"/>
        <v>4.6759259259259263E-3</v>
      </c>
      <c r="H91" s="23">
        <f t="shared" si="8"/>
        <v>9.3518518518518525E-3</v>
      </c>
      <c r="I91" s="72">
        <f>IF(K91&gt;0,K91,IF(M91&gt;0,M91,IF(O91&gt;0,O91,IF(Q91&gt;0,Q91,IF(S91&gt;0,S91,IF(U91&gt;0,U91,IF(W91&gt;0,W91,IF(Y91&gt;0,Y91,IF(AA91&gt;0,AA91,IF(AC91&gt;0,AC91,IF(AE91&gt;0,AE91,IF(AG91&gt;0,AG91,IF(AI91&gt;0,AI91,IF(AK91&gt;0,AK91,IF(AM91&gt;0,AM91,IF(AO91&gt;0,AO91,IF(AQ91&gt;0,AQ91,IF(AS91&gt;0,AS91,IF(AU91&gt;0,AU91,AW91)))))))))))))))))))</f>
        <v>2.0601851851851853E-3</v>
      </c>
      <c r="J91" s="72">
        <f>IF(L91&gt;0,L91,IF(N91&gt;0,N91,IF(P91&gt;0,P91,IF(R91&gt;0,R91,IF(T91&gt;0,T91,IF(V91&gt;0,V91,IF(X91&gt;0,X91,IF(Z91&gt;0,Z91,IF(AB91&gt;0,AB91,IF(AD91&gt;0,AD91,IF(AF91&gt;0,AF91,IF(AH91&gt;0,AH91,IF(AJ91&gt;0,AJ91,IF(AL91&gt;0,AL91,IF(AN91&gt;0,AN91,IF(AP91&gt;0,AP91,IF(AR91&gt;0,AR91,IF(AT91&gt;0,AT91,IF(AV91&gt;0,AV91,AX91)))))))))))))))))))</f>
        <v>4.3981481481481484E-3</v>
      </c>
      <c r="K91" s="25"/>
      <c r="L91" s="26"/>
      <c r="M91" s="25">
        <v>2.0601851851851853E-3</v>
      </c>
      <c r="N91" s="26">
        <v>4.3981481481481484E-3</v>
      </c>
      <c r="O91" s="25"/>
      <c r="P91" s="26"/>
      <c r="Q91" s="25"/>
      <c r="R91" s="26"/>
      <c r="S91" s="25"/>
      <c r="T91" s="26"/>
      <c r="U91" s="25"/>
      <c r="V91" s="26"/>
      <c r="W91" s="25"/>
      <c r="X91" s="26"/>
      <c r="Y91" s="46"/>
      <c r="Z91" s="26"/>
      <c r="AA91" s="25"/>
      <c r="AB91" s="26"/>
      <c r="AC91" s="25"/>
      <c r="AD91" s="26"/>
      <c r="AE91" s="25"/>
      <c r="AF91" s="26"/>
      <c r="AG91" s="25"/>
      <c r="AH91" s="26"/>
      <c r="AI91" s="25"/>
      <c r="AJ91" s="26"/>
      <c r="AK91" s="25"/>
      <c r="AL91" s="26"/>
      <c r="AM91" s="46"/>
      <c r="AN91" s="26"/>
      <c r="AO91" s="46"/>
      <c r="AP91" s="26"/>
      <c r="AQ91" s="46"/>
      <c r="AR91" s="26"/>
      <c r="AS91" s="46"/>
      <c r="AT91" s="26"/>
      <c r="AU91" s="51"/>
      <c r="AV91" s="52"/>
      <c r="AW91" s="51"/>
      <c r="AX91" s="52"/>
      <c r="AZ91" s="65" t="str">
        <f>IF(J91="", "",IF(J91&gt;2*I91, "","200m pace slower than 400m pace"))</f>
        <v/>
      </c>
    </row>
    <row r="92" spans="1:52" s="1" customFormat="1" ht="15" x14ac:dyDescent="0.25">
      <c r="A92" s="36" t="s">
        <v>441</v>
      </c>
      <c r="B92" s="47" t="s">
        <v>443</v>
      </c>
      <c r="C92" s="50"/>
      <c r="D92" s="29">
        <f t="shared" si="5"/>
        <v>5</v>
      </c>
      <c r="E92" s="43">
        <f>IFERROR(IF(J92="","",(100/((400-200)/((J92*86400)-(I92*86400)))/86400)),"")</f>
        <v>9.9537037037037042E-4</v>
      </c>
      <c r="F92" s="23">
        <f t="shared" si="6"/>
        <v>1.9907407407407408E-3</v>
      </c>
      <c r="G92" s="23">
        <f t="shared" si="7"/>
        <v>3.9814814814814817E-3</v>
      </c>
      <c r="H92" s="23">
        <f t="shared" si="8"/>
        <v>7.9629629629629634E-3</v>
      </c>
      <c r="I92" s="72">
        <f>IF(K92&gt;0,K92,IF(M92&gt;0,M92,IF(O92&gt;0,O92,IF(Q92&gt;0,Q92,IF(S92&gt;0,S92,IF(U92&gt;0,U92,IF(W92&gt;0,W92,IF(Y92&gt;0,Y92,IF(AA92&gt;0,AA92,IF(AC92&gt;0,AC92,IF(AE92&gt;0,AE92,IF(AG92&gt;0,AG92,IF(AI92&gt;0,AI92,IF(AK92&gt;0,AK92,IF(AM92&gt;0,AM92,IF(AO92&gt;0,AO92,IF(AQ92&gt;0,AQ92,IF(AS92&gt;0,AS92,IF(AU92&gt;0,AU92,AW92)))))))))))))))))))</f>
        <v>1.8518518518518519E-3</v>
      </c>
      <c r="J92" s="72">
        <f>IF(L92&gt;0,L92,IF(N92&gt;0,N92,IF(P92&gt;0,P92,IF(R92&gt;0,R92,IF(T92&gt;0,T92,IF(V92&gt;0,V92,IF(X92&gt;0,X92,IF(Z92&gt;0,Z92,IF(AB92&gt;0,AB92,IF(AD92&gt;0,AD92,IF(AF92&gt;0,AF92,IF(AH92&gt;0,AH92,IF(AJ92&gt;0,AJ92,IF(AL92&gt;0,AL92,IF(AN92&gt;0,AN92,IF(AP92&gt;0,AP92,IF(AR92&gt;0,AR92,IF(AT92&gt;0,AT92,IF(AV92&gt;0,AV92,AX92)))))))))))))))))))</f>
        <v>3.8425925925925928E-3</v>
      </c>
      <c r="K92" s="25"/>
      <c r="L92" s="26"/>
      <c r="M92" s="25"/>
      <c r="N92" s="26"/>
      <c r="O92" s="25">
        <v>1.8518518518518519E-3</v>
      </c>
      <c r="P92" s="26">
        <v>3.8425925925925928E-3</v>
      </c>
      <c r="Q92" s="25">
        <v>1.8055555555555555E-3</v>
      </c>
      <c r="R92" s="26">
        <v>3.7268518518518519E-3</v>
      </c>
      <c r="S92" s="25"/>
      <c r="T92" s="26"/>
      <c r="U92" s="25"/>
      <c r="V92" s="26"/>
      <c r="W92" s="25"/>
      <c r="X92" s="26"/>
      <c r="Y92" s="46"/>
      <c r="Z92" s="26"/>
      <c r="AA92" s="25"/>
      <c r="AB92" s="26"/>
      <c r="AC92" s="25"/>
      <c r="AD92" s="26"/>
      <c r="AE92" s="25"/>
      <c r="AF92" s="26"/>
      <c r="AG92" s="25"/>
      <c r="AH92" s="26"/>
      <c r="AI92" s="25"/>
      <c r="AJ92" s="26"/>
      <c r="AK92" s="25"/>
      <c r="AL92" s="26"/>
      <c r="AM92" s="46"/>
      <c r="AN92" s="26"/>
      <c r="AO92" s="46"/>
      <c r="AP92" s="26"/>
      <c r="AQ92" s="46"/>
      <c r="AR92" s="26"/>
      <c r="AS92" s="46"/>
      <c r="AT92" s="26"/>
      <c r="AU92" s="51"/>
      <c r="AV92" s="52"/>
      <c r="AW92" s="51"/>
      <c r="AX92" s="52"/>
      <c r="AZ92" s="65" t="str">
        <f>IF(J92="", "",IF(J92&gt;2*I92, "","200m pace slower than 400m pace"))</f>
        <v/>
      </c>
    </row>
    <row r="93" spans="1:52" s="1" customFormat="1" ht="15" x14ac:dyDescent="0.25">
      <c r="A93" s="36" t="s">
        <v>811</v>
      </c>
      <c r="B93" s="47" t="s">
        <v>442</v>
      </c>
      <c r="C93" s="50"/>
      <c r="D93" s="29">
        <f t="shared" si="5"/>
        <v>3</v>
      </c>
      <c r="E93" s="43">
        <f>IFERROR(IF(J93="","",(100/((400-200)/((J93*86400)-(I93*86400)))/86400)),"")</f>
        <v>1.2326388888888888E-3</v>
      </c>
      <c r="F93" s="23">
        <f t="shared" si="6"/>
        <v>2.4652777777777776E-3</v>
      </c>
      <c r="G93" s="23">
        <f t="shared" si="7"/>
        <v>4.9305555555555552E-3</v>
      </c>
      <c r="H93" s="23">
        <f t="shared" si="8"/>
        <v>9.8611111111111104E-3</v>
      </c>
      <c r="I93" s="72">
        <f>IF(K93&gt;0,K93,IF(M93&gt;0,M93,IF(O93&gt;0,O93,IF(Q93&gt;0,Q93,IF(S93&gt;0,S93,IF(U93&gt;0,U93,IF(W93&gt;0,W93,IF(Y93&gt;0,Y93,IF(AA93&gt;0,AA93,IF(AC93&gt;0,AC93,IF(AE93&gt;0,AE93,IF(AG93&gt;0,AG93,IF(AI93&gt;0,AI93,IF(AK93&gt;0,AK93,IF(AM93&gt;0,AM93,IF(AO93&gt;0,AO93,IF(AQ93&gt;0,AQ93,IF(AS93&gt;0,AS93,IF(AU93&gt;0,AU93,AW93)))))))))))))))))))</f>
        <v>2.3148148148148147E-3</v>
      </c>
      <c r="J93" s="72">
        <f>IF(L93&gt;0,L93,IF(N93&gt;0,N93,IF(P93&gt;0,P93,IF(R93&gt;0,R93,IF(T93&gt;0,T93,IF(V93&gt;0,V93,IF(X93&gt;0,X93,IF(Z93&gt;0,Z93,IF(AB93&gt;0,AB93,IF(AD93&gt;0,AD93,IF(AF93&gt;0,AF93,IF(AH93&gt;0,AH93,IF(AJ93&gt;0,AJ93,IF(AL93&gt;0,AL93,IF(AN93&gt;0,AN93,IF(AP93&gt;0,AP93,IF(AR93&gt;0,AR93,IF(AT93&gt;0,AT93,IF(AV93&gt;0,AV93,AX93)))))))))))))))))))</f>
        <v>4.7800925925925927E-3</v>
      </c>
      <c r="K93" s="25"/>
      <c r="L93" s="26"/>
      <c r="M93" s="25"/>
      <c r="N93" s="26"/>
      <c r="O93" s="25"/>
      <c r="P93" s="26"/>
      <c r="Q93" s="25"/>
      <c r="R93" s="26"/>
      <c r="S93" s="25">
        <v>2.3148148148148147E-3</v>
      </c>
      <c r="T93" s="26">
        <v>4.7800925925925927E-3</v>
      </c>
      <c r="U93" s="25">
        <v>2.2106481481481482E-3</v>
      </c>
      <c r="V93" s="26">
        <v>4.6296296296296294E-3</v>
      </c>
      <c r="W93" s="25"/>
      <c r="X93" s="26"/>
      <c r="Y93" s="46"/>
      <c r="Z93" s="26"/>
      <c r="AA93" s="25"/>
      <c r="AB93" s="26"/>
      <c r="AC93" s="25"/>
      <c r="AD93" s="26"/>
      <c r="AE93" s="25"/>
      <c r="AF93" s="26"/>
      <c r="AG93" s="25"/>
      <c r="AH93" s="26"/>
      <c r="AI93" s="25"/>
      <c r="AJ93" s="26"/>
      <c r="AK93" s="25"/>
      <c r="AL93" s="26"/>
      <c r="AM93" s="46"/>
      <c r="AN93" s="26"/>
      <c r="AO93" s="46"/>
      <c r="AP93" s="26"/>
      <c r="AQ93" s="46"/>
      <c r="AR93" s="26"/>
      <c r="AS93" s="46"/>
      <c r="AT93" s="26"/>
      <c r="AU93" s="51"/>
      <c r="AV93" s="52"/>
      <c r="AW93" s="51"/>
      <c r="AX93" s="52"/>
      <c r="AZ93" s="65" t="str">
        <f>IF(J93="", "",IF(J93&gt;2*I93, "","200m pace slower than 400m pace"))</f>
        <v/>
      </c>
    </row>
    <row r="94" spans="1:52" s="1" customFormat="1" ht="15" x14ac:dyDescent="0.25">
      <c r="A94" s="36" t="s">
        <v>444</v>
      </c>
      <c r="B94" s="47" t="s">
        <v>435</v>
      </c>
      <c r="C94" s="28"/>
      <c r="D94" s="29">
        <f>IF(AND(E94&lt;=$D$2,E94&gt;=$D$3),$D$1,IF(AND(E94&lt;=$E$2,E94&gt;=$E$3),$E$1,IF(AND(E94&lt;=$F$2,E94&gt;=$F$3),$F$1,IF(AND(E94&lt;=$G$2,E94&gt;=$G$3),$G$1,IF(AND(E94&lt;=$H$2,E94&gt;=$H$3),$H$1,"Test")))))</f>
        <v>3</v>
      </c>
      <c r="E94" s="43">
        <f>IFERROR(IF(J94="","",(100/((400-200)/((J94*86400)-(I94*86400)))/86400)),"")</f>
        <v>1.2384259259259258E-3</v>
      </c>
      <c r="F94" s="23">
        <f>IF(E94="","",$F$5/100*E94)</f>
        <v>2.4768518518518516E-3</v>
      </c>
      <c r="G94" s="23">
        <f>IF(E94="","",$G$5/100*E94)</f>
        <v>4.9537037037037032E-3</v>
      </c>
      <c r="H94" s="23">
        <f>IF(E94="","",$H$5/100*E94)</f>
        <v>9.9074074074074064E-3</v>
      </c>
      <c r="I94" s="72">
        <f>IF(K94&gt;0,K94,IF(M94&gt;0,M94,IF(O94&gt;0,O94,IF(Q94&gt;0,Q94,IF(S94&gt;0,S94,IF(U94&gt;0,U94,IF(W94&gt;0,W94,IF(Y94&gt;0,Y94,IF(AA94&gt;0,AA94,IF(AC94&gt;0,AC94,IF(AE94&gt;0,AE94,IF(AG94&gt;0,AG94,IF(AI94&gt;0,AI94,IF(AK94&gt;0,AK94,IF(AM94&gt;0,AM94,IF(AO94&gt;0,AO94,IF(AQ94&gt;0,AQ94,IF(AS94&gt;0,AS94,IF(AU94&gt;0,AU94,AW94)))))))))))))))))))</f>
        <v>2.1875000000000002E-3</v>
      </c>
      <c r="J94" s="72">
        <f>IF(L94&gt;0,L94,IF(N94&gt;0,N94,IF(P94&gt;0,P94,IF(R94&gt;0,R94,IF(T94&gt;0,T94,IF(V94&gt;0,V94,IF(X94&gt;0,X94,IF(Z94&gt;0,Z94,IF(AB94&gt;0,AB94,IF(AD94&gt;0,AD94,IF(AF94&gt;0,AF94,IF(AH94&gt;0,AH94,IF(AJ94&gt;0,AJ94,IF(AL94&gt;0,AL94,IF(AN94&gt;0,AN94,IF(AP94&gt;0,AP94,IF(AR94&gt;0,AR94,IF(AT94&gt;0,AT94,IF(AV94&gt;0,AV94,AX94)))))))))))))))))))</f>
        <v>4.6643518518518518E-3</v>
      </c>
      <c r="K94" s="25"/>
      <c r="L94" s="26"/>
      <c r="M94" s="25"/>
      <c r="N94" s="26"/>
      <c r="O94" s="25">
        <v>2.1875000000000002E-3</v>
      </c>
      <c r="P94" s="26">
        <v>4.6643518518518518E-3</v>
      </c>
      <c r="Q94" s="25"/>
      <c r="R94" s="26"/>
      <c r="S94" s="25">
        <v>2.1990740740740742E-3</v>
      </c>
      <c r="T94" s="26">
        <v>4.5023148148148149E-3</v>
      </c>
      <c r="U94" s="25">
        <v>2.1875000000000002E-3</v>
      </c>
      <c r="V94" s="26">
        <v>4.5254629629629629E-3</v>
      </c>
      <c r="W94" s="25">
        <v>2.1759259259259258E-3</v>
      </c>
      <c r="X94" s="26">
        <v>4.5254629629629629E-3</v>
      </c>
      <c r="Y94" s="46"/>
      <c r="Z94" s="26"/>
      <c r="AA94" s="25"/>
      <c r="AB94" s="26"/>
      <c r="AC94" s="25"/>
      <c r="AD94" s="26"/>
      <c r="AE94" s="25"/>
      <c r="AF94" s="26"/>
      <c r="AG94" s="25"/>
      <c r="AH94" s="26"/>
      <c r="AI94" s="25"/>
      <c r="AJ94" s="26"/>
      <c r="AK94" s="25"/>
      <c r="AL94" s="26"/>
      <c r="AM94" s="46"/>
      <c r="AN94" s="26"/>
      <c r="AO94" s="46">
        <v>2.1412037037037038E-3</v>
      </c>
      <c r="AP94" s="26">
        <v>4.3749999999999995E-3</v>
      </c>
      <c r="AQ94" s="46">
        <v>2.1759259259259258E-3</v>
      </c>
      <c r="AR94" s="46">
        <v>4.4212962962962956E-3</v>
      </c>
      <c r="AS94" s="25"/>
      <c r="AT94" s="26"/>
      <c r="AU94" s="25"/>
      <c r="AV94" s="26"/>
      <c r="AW94" s="25"/>
      <c r="AX94" s="26"/>
      <c r="AZ94" s="65" t="str">
        <f>IF(J94="", "",IF(J94&gt;2*I94, "","200m pace slower than 400m pace"))</f>
        <v/>
      </c>
    </row>
    <row r="95" spans="1:52" s="1" customFormat="1" ht="15" x14ac:dyDescent="0.25">
      <c r="A95" s="36" t="s">
        <v>447</v>
      </c>
      <c r="B95" s="47" t="s">
        <v>542</v>
      </c>
      <c r="C95" s="50"/>
      <c r="D95" s="29">
        <f t="shared" si="5"/>
        <v>5</v>
      </c>
      <c r="E95" s="43">
        <f>IFERROR(IF(J95="","",(100/((400-200)/((J95*86400)-(I95*86400)))/86400)),"")</f>
        <v>9.8958333333333342E-4</v>
      </c>
      <c r="F95" s="23">
        <f t="shared" si="6"/>
        <v>1.9791666666666668E-3</v>
      </c>
      <c r="G95" s="23">
        <f t="shared" si="7"/>
        <v>3.9583333333333337E-3</v>
      </c>
      <c r="H95" s="23">
        <f t="shared" si="8"/>
        <v>7.9166666666666673E-3</v>
      </c>
      <c r="I95" s="72">
        <f>IF(K95&gt;0,K95,IF(M95&gt;0,M95,IF(O95&gt;0,O95,IF(Q95&gt;0,Q95,IF(S95&gt;0,S95,IF(U95&gt;0,U95,IF(W95&gt;0,W95,IF(Y95&gt;0,Y95,IF(AA95&gt;0,AA95,IF(AC95&gt;0,AC95,IF(AE95&gt;0,AE95,IF(AG95&gt;0,AG95,IF(AI95&gt;0,AI95,IF(AK95&gt;0,AK95,IF(AM95&gt;0,AM95,IF(AO95&gt;0,AO95,IF(AQ95&gt;0,AQ95,IF(AS95&gt;0,AS95,IF(AU95&gt;0,AU95,AW95)))))))))))))))))))</f>
        <v>1.8749999999999999E-3</v>
      </c>
      <c r="J95" s="72">
        <f>IF(L95&gt;0,L95,IF(N95&gt;0,N95,IF(P95&gt;0,P95,IF(R95&gt;0,R95,IF(T95&gt;0,T95,IF(V95&gt;0,V95,IF(X95&gt;0,X95,IF(Z95&gt;0,Z95,IF(AB95&gt;0,AB95,IF(AD95&gt;0,AD95,IF(AF95&gt;0,AF95,IF(AH95&gt;0,AH95,IF(AJ95&gt;0,AJ95,IF(AL95&gt;0,AL95,IF(AN95&gt;0,AN95,IF(AP95&gt;0,AP95,IF(AR95&gt;0,AR95,IF(AT95&gt;0,AT95,IF(AV95&gt;0,AV95,AX95)))))))))))))))))))</f>
        <v>3.8541666666666668E-3</v>
      </c>
      <c r="K95" s="25"/>
      <c r="L95" s="26"/>
      <c r="M95" s="25"/>
      <c r="N95" s="26"/>
      <c r="O95" s="25">
        <v>1.8749999999999999E-3</v>
      </c>
      <c r="P95" s="26">
        <v>3.8541666666666668E-3</v>
      </c>
      <c r="Q95" s="25"/>
      <c r="R95" s="26"/>
      <c r="S95" s="25"/>
      <c r="T95" s="26"/>
      <c r="U95" s="25"/>
      <c r="V95" s="26"/>
      <c r="W95" s="25"/>
      <c r="X95" s="26"/>
      <c r="Y95" s="46"/>
      <c r="Z95" s="26"/>
      <c r="AA95" s="25"/>
      <c r="AB95" s="26"/>
      <c r="AC95" s="25"/>
      <c r="AD95" s="26"/>
      <c r="AE95" s="25"/>
      <c r="AF95" s="26"/>
      <c r="AG95" s="25"/>
      <c r="AH95" s="26"/>
      <c r="AI95" s="25"/>
      <c r="AJ95" s="26"/>
      <c r="AK95" s="25"/>
      <c r="AL95" s="26"/>
      <c r="AM95" s="46"/>
      <c r="AN95" s="26"/>
      <c r="AO95" s="46"/>
      <c r="AP95" s="26"/>
      <c r="AQ95" s="46"/>
      <c r="AR95" s="26"/>
      <c r="AS95" s="46"/>
      <c r="AT95" s="26"/>
      <c r="AU95" s="51"/>
      <c r="AV95" s="52"/>
      <c r="AW95" s="51"/>
      <c r="AX95" s="52"/>
      <c r="AZ95" s="65" t="str">
        <f>IF(J95="", "",IF(J95&gt;2*I95, "","200m pace slower than 400m pace"))</f>
        <v/>
      </c>
    </row>
    <row r="96" spans="1:52" s="1" customFormat="1" ht="15" hidden="1" x14ac:dyDescent="0.25">
      <c r="A96" s="36" t="s">
        <v>447</v>
      </c>
      <c r="B96" s="47" t="s">
        <v>448</v>
      </c>
      <c r="C96" s="50"/>
      <c r="D96" s="29" t="str">
        <f t="shared" si="5"/>
        <v>Test</v>
      </c>
      <c r="E96" s="43" t="str">
        <f>IFERROR(IF(J96="","",(100/((400-200)/((J96*86400)-(I96*86400)))/86400)),"")</f>
        <v/>
      </c>
      <c r="F96" s="23" t="str">
        <f t="shared" si="6"/>
        <v/>
      </c>
      <c r="G96" s="23" t="str">
        <f t="shared" si="7"/>
        <v/>
      </c>
      <c r="H96" s="23" t="str">
        <f t="shared" si="8"/>
        <v/>
      </c>
      <c r="I96" s="72">
        <f>IF(K96&gt;0,K96,IF(M96&gt;0,M96,IF(O96&gt;0,O96,IF(Q96&gt;0,Q96,IF(S96&gt;0,S96,IF(U96&gt;0,U96,IF(W96&gt;0,W96,IF(Y96&gt;0,Y96,IF(AA96&gt;0,AA96,IF(AC96&gt;0,AC96,IF(AE96&gt;0,AE96,IF(AG96&gt;0,AG96,IF(AI96&gt;0,AI96,IF(AK96&gt;0,AK96,IF(AM96&gt;0,AM96,IF(AO96&gt;0,AO96,IF(AQ96&gt;0,AQ96,IF(AS96&gt;0,AS96,IF(AU96&gt;0,AU96,AW96)))))))))))))))))))</f>
        <v>0</v>
      </c>
      <c r="J96" s="72">
        <f>IF(L96&gt;0,L96,IF(N96&gt;0,N96,IF(P96&gt;0,P96,IF(R96&gt;0,R96,IF(T96&gt;0,T96,IF(V96&gt;0,V96,IF(X96&gt;0,X96,IF(Z96&gt;0,Z96,IF(AB96&gt;0,AB96,IF(AD96&gt;0,AD96,IF(AF96&gt;0,AF96,IF(AH96&gt;0,AH96,IF(AJ96&gt;0,AJ96,IF(AL96&gt;0,AL96,IF(AN96&gt;0,AN96,IF(AP96&gt;0,AP96,IF(AR96&gt;0,AR96,IF(AT96&gt;0,AT96,IF(AV96&gt;0,AV96,AX96)))))))))))))))))))</f>
        <v>0</v>
      </c>
      <c r="K96" s="25"/>
      <c r="L96" s="26"/>
      <c r="M96" s="25"/>
      <c r="N96" s="26"/>
      <c r="O96" s="25"/>
      <c r="P96" s="26"/>
      <c r="Q96" s="25"/>
      <c r="R96" s="26"/>
      <c r="S96" s="25"/>
      <c r="T96" s="26"/>
      <c r="U96" s="25"/>
      <c r="V96" s="26"/>
      <c r="W96" s="25"/>
      <c r="X96" s="26"/>
      <c r="Y96" s="46"/>
      <c r="Z96" s="26"/>
      <c r="AA96" s="25"/>
      <c r="AB96" s="26"/>
      <c r="AC96" s="25"/>
      <c r="AD96" s="26"/>
      <c r="AE96" s="25"/>
      <c r="AF96" s="26"/>
      <c r="AG96" s="25"/>
      <c r="AH96" s="26"/>
      <c r="AI96" s="25"/>
      <c r="AJ96" s="26"/>
      <c r="AK96" s="25"/>
      <c r="AL96" s="26"/>
      <c r="AM96" s="46"/>
      <c r="AN96" s="26"/>
      <c r="AO96" s="46"/>
      <c r="AP96" s="26"/>
      <c r="AQ96" s="46"/>
      <c r="AR96" s="26"/>
      <c r="AS96" s="46"/>
      <c r="AT96" s="26"/>
      <c r="AU96" s="51"/>
      <c r="AV96" s="52"/>
      <c r="AW96" s="51"/>
      <c r="AX96" s="52"/>
      <c r="AZ96" s="65" t="str">
        <f>IF(J96="", "",IF(J96&gt;2*I96, "","200m pace slower than 400m pace"))</f>
        <v>200m pace slower than 400m pace</v>
      </c>
    </row>
    <row r="97" spans="1:52" s="1" customFormat="1" ht="15" x14ac:dyDescent="0.25">
      <c r="A97" s="36" t="s">
        <v>543</v>
      </c>
      <c r="B97" s="47" t="s">
        <v>764</v>
      </c>
      <c r="C97" s="50"/>
      <c r="D97" s="29">
        <f t="shared" si="5"/>
        <v>1</v>
      </c>
      <c r="E97" s="43">
        <f>IFERROR(IF(J97="","",(100/((400-200)/((J97*86400)-(I97*86400)))/86400)),"")</f>
        <v>1.5219907407407406E-3</v>
      </c>
      <c r="F97" s="23">
        <f t="shared" si="6"/>
        <v>3.0439814814814813E-3</v>
      </c>
      <c r="G97" s="23">
        <f t="shared" si="7"/>
        <v>6.0879629629629626E-3</v>
      </c>
      <c r="H97" s="23">
        <f t="shared" si="8"/>
        <v>1.2175925925925925E-2</v>
      </c>
      <c r="I97" s="72">
        <f>IF(K97&gt;0,K97,IF(M97&gt;0,M97,IF(O97&gt;0,O97,IF(Q97&gt;0,Q97,IF(S97&gt;0,S97,IF(U97&gt;0,U97,IF(W97&gt;0,W97,IF(Y97&gt;0,Y97,IF(AA97&gt;0,AA97,IF(AC97&gt;0,AC97,IF(AE97&gt;0,AE97,IF(AG97&gt;0,AG97,IF(AI97&gt;0,AI97,IF(AK97&gt;0,AK97,IF(AM97&gt;0,AM97,IF(AO97&gt;0,AO97,IF(AQ97&gt;0,AQ97,IF(AS97&gt;0,AS97,IF(AU97&gt;0,AU97,AW97)))))))))))))))))))</f>
        <v>2.5925925925925925E-3</v>
      </c>
      <c r="J97" s="72">
        <f>IF(L97&gt;0,L97,IF(N97&gt;0,N97,IF(P97&gt;0,P97,IF(R97&gt;0,R97,IF(T97&gt;0,T97,IF(V97&gt;0,V97,IF(X97&gt;0,X97,IF(Z97&gt;0,Z97,IF(AB97&gt;0,AB97,IF(AD97&gt;0,AD97,IF(AF97&gt;0,AF97,IF(AH97&gt;0,AH97,IF(AJ97&gt;0,AJ97,IF(AL97&gt;0,AL97,IF(AN97&gt;0,AN97,IF(AP97&gt;0,AP97,IF(AR97&gt;0,AR97,IF(AT97&gt;0,AT97,IF(AV97&gt;0,AV97,AX97)))))))))))))))))))</f>
        <v>5.6365740740740742E-3</v>
      </c>
      <c r="K97" s="25"/>
      <c r="L97" s="26"/>
      <c r="M97" s="25"/>
      <c r="N97" s="26"/>
      <c r="O97" s="25"/>
      <c r="P97" s="26"/>
      <c r="Q97" s="25"/>
      <c r="R97" s="26"/>
      <c r="S97" s="25">
        <v>2.5925925925925925E-3</v>
      </c>
      <c r="T97" s="26">
        <v>5.6365740740740742E-3</v>
      </c>
      <c r="U97" s="25"/>
      <c r="V97" s="26"/>
      <c r="W97" s="25"/>
      <c r="X97" s="26"/>
      <c r="Y97" s="46"/>
      <c r="Z97" s="26"/>
      <c r="AA97" s="25"/>
      <c r="AB97" s="26"/>
      <c r="AC97" s="25"/>
      <c r="AD97" s="26"/>
      <c r="AE97" s="25"/>
      <c r="AF97" s="26"/>
      <c r="AG97" s="25"/>
      <c r="AH97" s="26"/>
      <c r="AI97" s="25"/>
      <c r="AJ97" s="26"/>
      <c r="AK97" s="25"/>
      <c r="AL97" s="26"/>
      <c r="AM97" s="46"/>
      <c r="AN97" s="26"/>
      <c r="AO97" s="46"/>
      <c r="AP97" s="26"/>
      <c r="AQ97" s="46"/>
      <c r="AR97" s="26"/>
      <c r="AS97" s="46"/>
      <c r="AT97" s="26"/>
      <c r="AU97" s="51"/>
      <c r="AV97" s="52"/>
      <c r="AW97" s="51"/>
      <c r="AX97" s="52"/>
      <c r="AZ97" s="65" t="str">
        <f>IF(J97="", "",IF(J97&gt;2*I97, "","200m pace slower than 400m pace"))</f>
        <v/>
      </c>
    </row>
    <row r="98" spans="1:52" s="1" customFormat="1" ht="15" x14ac:dyDescent="0.25">
      <c r="A98" s="38" t="s">
        <v>773</v>
      </c>
      <c r="B98" s="54" t="s">
        <v>544</v>
      </c>
      <c r="C98" s="28"/>
      <c r="D98" s="29">
        <f>IF(AND(E98&lt;=$D$2,E98&gt;=$D$3),$D$1,IF(AND(E98&lt;=$E$2,E98&gt;=$E$3),$E$1,IF(AND(E98&lt;=$F$2,E98&gt;=$F$3),$F$1,IF(AND(E98&lt;=$G$2,E98&gt;=$G$3),$G$1,IF(AND(E98&lt;=$H$2,E98&gt;=$H$3),$H$1,"Test")))))</f>
        <v>4</v>
      </c>
      <c r="E98" s="43">
        <f>IFERROR(IF(J98="","",(100/((400-200)/((J98*86400)-(I98*86400)))/86400)),"")</f>
        <v>1.1458333333333336E-3</v>
      </c>
      <c r="F98" s="23">
        <f>IF(E98="","",$F$5/100*E98)</f>
        <v>2.2916666666666671E-3</v>
      </c>
      <c r="G98" s="23">
        <f>IF(E98="","",$G$5/100*E98)</f>
        <v>4.5833333333333342E-3</v>
      </c>
      <c r="H98" s="23">
        <f>IF(E98="","",$H$5/100*E98)</f>
        <v>9.1666666666666684E-3</v>
      </c>
      <c r="I98" s="72">
        <f>IF(K98&gt;0,K98,IF(M98&gt;0,M98,IF(O98&gt;0,O98,IF(Q98&gt;0,Q98,IF(S98&gt;0,S98,IF(U98&gt;0,U98,IF(W98&gt;0,W98,IF(Y98&gt;0,Y98,IF(AA98&gt;0,AA98,IF(AC98&gt;0,AC98,IF(AE98&gt;0,AE98,IF(AG98&gt;0,AG98,IF(AI98&gt;0,AI98,IF(AK98&gt;0,AK98,IF(AM98&gt;0,AM98,IF(AO98&gt;0,AO98,IF(AQ98&gt;0,AQ98,IF(AS98&gt;0,AS98,IF(AU98&gt;0,AU98,AW98)))))))))))))))))))</f>
        <v>2.1064814814814813E-3</v>
      </c>
      <c r="J98" s="72">
        <f>IF(L98&gt;0,L98,IF(N98&gt;0,N98,IF(P98&gt;0,P98,IF(R98&gt;0,R98,IF(T98&gt;0,T98,IF(V98&gt;0,V98,IF(X98&gt;0,X98,IF(Z98&gt;0,Z98,IF(AB98&gt;0,AB98,IF(AD98&gt;0,AD98,IF(AF98&gt;0,AF98,IF(AH98&gt;0,AH98,IF(AJ98&gt;0,AJ98,IF(AL98&gt;0,AL98,IF(AN98&gt;0,AN98,IF(AP98&gt;0,AP98,IF(AR98&gt;0,AR98,IF(AT98&gt;0,AT98,IF(AV98&gt;0,AV98,AX98)))))))))))))))))))</f>
        <v>4.3981481481481484E-3</v>
      </c>
      <c r="K98" s="25"/>
      <c r="L98" s="26"/>
      <c r="M98" s="25"/>
      <c r="N98" s="26"/>
      <c r="O98" s="25"/>
      <c r="P98" s="26"/>
      <c r="Q98" s="25"/>
      <c r="R98" s="26"/>
      <c r="S98" s="25"/>
      <c r="T98" s="26"/>
      <c r="U98" s="25"/>
      <c r="V98" s="26"/>
      <c r="W98" s="25"/>
      <c r="X98" s="26"/>
      <c r="Y98" s="46"/>
      <c r="Z98" s="26"/>
      <c r="AA98" s="25"/>
      <c r="AB98" s="26"/>
      <c r="AC98" s="25"/>
      <c r="AD98" s="26"/>
      <c r="AE98" s="25"/>
      <c r="AF98" s="26"/>
      <c r="AG98" s="25"/>
      <c r="AH98" s="26"/>
      <c r="AI98" s="25"/>
      <c r="AJ98" s="26"/>
      <c r="AK98" s="25"/>
      <c r="AL98" s="26"/>
      <c r="AM98" s="46"/>
      <c r="AN98" s="26"/>
      <c r="AO98" s="46"/>
      <c r="AP98" s="26"/>
      <c r="AQ98" s="46"/>
      <c r="AR98" s="46"/>
      <c r="AS98" s="25"/>
      <c r="AT98" s="26"/>
      <c r="AU98" s="25"/>
      <c r="AV98" s="26"/>
      <c r="AW98" s="25">
        <v>2.1064814814814813E-3</v>
      </c>
      <c r="AX98" s="26">
        <v>4.3981481481481484E-3</v>
      </c>
      <c r="AZ98" s="65" t="str">
        <f>IF(J98="", "",IF(J98&gt;2*I98, "","200m pace slower than 400m pace"))</f>
        <v/>
      </c>
    </row>
    <row r="99" spans="1:52" s="1" customFormat="1" ht="15" hidden="1" x14ac:dyDescent="0.25">
      <c r="A99" s="36" t="s">
        <v>545</v>
      </c>
      <c r="B99" s="47" t="s">
        <v>546</v>
      </c>
      <c r="C99" s="50"/>
      <c r="D99" s="29" t="str">
        <f t="shared" si="5"/>
        <v>Test</v>
      </c>
      <c r="E99" s="43" t="str">
        <f>IFERROR(IF(J99="","",(100/((400-200)/((J99*86400)-(I99*86400)))/86400)),"")</f>
        <v/>
      </c>
      <c r="F99" s="23" t="str">
        <f t="shared" si="6"/>
        <v/>
      </c>
      <c r="G99" s="23" t="str">
        <f t="shared" si="7"/>
        <v/>
      </c>
      <c r="H99" s="23" t="str">
        <f t="shared" si="8"/>
        <v/>
      </c>
      <c r="I99" s="72">
        <f>IF(K99&gt;0,K99,IF(M99&gt;0,M99,IF(O99&gt;0,O99,IF(Q99&gt;0,Q99,IF(S99&gt;0,S99,IF(U99&gt;0,U99,IF(W99&gt;0,W99,IF(Y99&gt;0,Y99,IF(AA99&gt;0,AA99,IF(AC99&gt;0,AC99,IF(AE99&gt;0,AE99,IF(AG99&gt;0,AG99,IF(AI99&gt;0,AI99,IF(AK99&gt;0,AK99,IF(AM99&gt;0,AM99,IF(AO99&gt;0,AO99,IF(AQ99&gt;0,AQ99,IF(AS99&gt;0,AS99,IF(AU99&gt;0,AU99,AW99)))))))))))))))))))</f>
        <v>0</v>
      </c>
      <c r="J99" s="72">
        <f>IF(L99&gt;0,L99,IF(N99&gt;0,N99,IF(P99&gt;0,P99,IF(R99&gt;0,R99,IF(T99&gt;0,T99,IF(V99&gt;0,V99,IF(X99&gt;0,X99,IF(Z99&gt;0,Z99,IF(AB99&gt;0,AB99,IF(AD99&gt;0,AD99,IF(AF99&gt;0,AF99,IF(AH99&gt;0,AH99,IF(AJ99&gt;0,AJ99,IF(AL99&gt;0,AL99,IF(AN99&gt;0,AN99,IF(AP99&gt;0,AP99,IF(AR99&gt;0,AR99,IF(AT99&gt;0,AT99,IF(AV99&gt;0,AV99,AX99)))))))))))))))))))</f>
        <v>0</v>
      </c>
      <c r="K99" s="25"/>
      <c r="L99" s="26"/>
      <c r="M99" s="25"/>
      <c r="N99" s="26"/>
      <c r="O99" s="25"/>
      <c r="P99" s="26"/>
      <c r="Q99" s="25"/>
      <c r="R99" s="26"/>
      <c r="S99" s="25"/>
      <c r="T99" s="26"/>
      <c r="U99" s="25"/>
      <c r="V99" s="26"/>
      <c r="W99" s="25"/>
      <c r="X99" s="26"/>
      <c r="Y99" s="46"/>
      <c r="Z99" s="26"/>
      <c r="AA99" s="25"/>
      <c r="AB99" s="26"/>
      <c r="AC99" s="25"/>
      <c r="AD99" s="26"/>
      <c r="AE99" s="25"/>
      <c r="AF99" s="26"/>
      <c r="AG99" s="25"/>
      <c r="AH99" s="26"/>
      <c r="AI99" s="25"/>
      <c r="AJ99" s="26"/>
      <c r="AK99" s="25"/>
      <c r="AL99" s="26"/>
      <c r="AM99" s="46"/>
      <c r="AN99" s="26"/>
      <c r="AO99" s="46"/>
      <c r="AP99" s="26"/>
      <c r="AQ99" s="46"/>
      <c r="AR99" s="26"/>
      <c r="AS99" s="46"/>
      <c r="AT99" s="26"/>
      <c r="AU99" s="51"/>
      <c r="AV99" s="52"/>
      <c r="AW99" s="51"/>
      <c r="AX99" s="52"/>
      <c r="AZ99" s="65" t="str">
        <f>IF(J99="", "",IF(J99&gt;2*I99, "","200m pace slower than 400m pace"))</f>
        <v>200m pace slower than 400m pace</v>
      </c>
    </row>
    <row r="100" spans="1:52" s="1" customFormat="1" ht="15" x14ac:dyDescent="0.25">
      <c r="A100" s="36" t="s">
        <v>547</v>
      </c>
      <c r="B100" s="47" t="s">
        <v>548</v>
      </c>
      <c r="C100" s="50"/>
      <c r="D100" s="29">
        <f t="shared" si="5"/>
        <v>1</v>
      </c>
      <c r="E100" s="43">
        <f>IFERROR(IF(J100="","",(100/((400-200)/((J100*86400)-(I100*86400)))/86400)),"")</f>
        <v>1.5393518518518519E-3</v>
      </c>
      <c r="F100" s="23">
        <f t="shared" si="6"/>
        <v>3.0787037037037037E-3</v>
      </c>
      <c r="G100" s="23">
        <f t="shared" si="7"/>
        <v>6.1574074074074074E-3</v>
      </c>
      <c r="H100" s="23">
        <f t="shared" si="8"/>
        <v>1.2314814814814815E-2</v>
      </c>
      <c r="I100" s="72">
        <f>IF(K100&gt;0,K100,IF(M100&gt;0,M100,IF(O100&gt;0,O100,IF(Q100&gt;0,Q100,IF(S100&gt;0,S100,IF(U100&gt;0,U100,IF(W100&gt;0,W100,IF(Y100&gt;0,Y100,IF(AA100&gt;0,AA100,IF(AC100&gt;0,AC100,IF(AE100&gt;0,AE100,IF(AG100&gt;0,AG100,IF(AI100&gt;0,AI100,IF(AK100&gt;0,AK100,IF(AM100&gt;0,AM100,IF(AO100&gt;0,AO100,IF(AQ100&gt;0,AQ100,IF(AS100&gt;0,AS100,IF(AU100&gt;0,AU100,AW100)))))))))))))))))))</f>
        <v>2.488425925925926E-3</v>
      </c>
      <c r="J100" s="72">
        <f>IF(L100&gt;0,L100,IF(N100&gt;0,N100,IF(P100&gt;0,P100,IF(R100&gt;0,R100,IF(T100&gt;0,T100,IF(V100&gt;0,V100,IF(X100&gt;0,X100,IF(Z100&gt;0,Z100,IF(AB100&gt;0,AB100,IF(AD100&gt;0,AD100,IF(AF100&gt;0,AF100,IF(AH100&gt;0,AH100,IF(AJ100&gt;0,AJ100,IF(AL100&gt;0,AL100,IF(AN100&gt;0,AN100,IF(AP100&gt;0,AP100,IF(AR100&gt;0,AR100,IF(AT100&gt;0,AT100,IF(AV100&gt;0,AV100,AX100)))))))))))))))))))</f>
        <v>5.5671296296296293E-3</v>
      </c>
      <c r="K100" s="25"/>
      <c r="L100" s="26"/>
      <c r="M100" s="25">
        <v>2.488425925925926E-3</v>
      </c>
      <c r="N100" s="26">
        <v>5.5671296296296293E-3</v>
      </c>
      <c r="O100" s="25"/>
      <c r="P100" s="26"/>
      <c r="Q100" s="25"/>
      <c r="R100" s="26"/>
      <c r="S100" s="25"/>
      <c r="T100" s="26"/>
      <c r="U100" s="25"/>
      <c r="V100" s="26"/>
      <c r="W100" s="25"/>
      <c r="X100" s="26"/>
      <c r="Y100" s="46"/>
      <c r="Z100" s="26"/>
      <c r="AA100" s="25"/>
      <c r="AB100" s="26"/>
      <c r="AC100" s="25"/>
      <c r="AD100" s="26"/>
      <c r="AE100" s="25"/>
      <c r="AF100" s="26"/>
      <c r="AG100" s="25"/>
      <c r="AH100" s="26"/>
      <c r="AI100" s="25"/>
      <c r="AJ100" s="26"/>
      <c r="AK100" s="25"/>
      <c r="AL100" s="26"/>
      <c r="AM100" s="46"/>
      <c r="AN100" s="26"/>
      <c r="AO100" s="46"/>
      <c r="AP100" s="26"/>
      <c r="AQ100" s="46"/>
      <c r="AR100" s="26"/>
      <c r="AS100" s="46"/>
      <c r="AT100" s="26"/>
      <c r="AU100" s="51"/>
      <c r="AV100" s="52"/>
      <c r="AW100" s="51"/>
      <c r="AX100" s="52"/>
      <c r="AZ100" s="65" t="str">
        <f>IF(J100="", "",IF(J100&gt;2*I100, "","200m pace slower than 400m pace"))</f>
        <v/>
      </c>
    </row>
    <row r="101" spans="1:52" s="1" customFormat="1" ht="15" x14ac:dyDescent="0.25">
      <c r="A101" s="36" t="s">
        <v>549</v>
      </c>
      <c r="B101" s="47" t="s">
        <v>550</v>
      </c>
      <c r="C101" s="50"/>
      <c r="D101" s="29">
        <f t="shared" si="5"/>
        <v>5</v>
      </c>
      <c r="E101" s="43">
        <f>IFERROR(IF(J101="","",(100/((400-200)/((J101*86400)-(I101*86400)))/86400)),"")</f>
        <v>9.3171296296296296E-4</v>
      </c>
      <c r="F101" s="23">
        <f t="shared" si="6"/>
        <v>1.8634259259259259E-3</v>
      </c>
      <c r="G101" s="23">
        <f t="shared" si="7"/>
        <v>3.7268518518518519E-3</v>
      </c>
      <c r="H101" s="23">
        <f t="shared" si="8"/>
        <v>7.4537037037037037E-3</v>
      </c>
      <c r="I101" s="72">
        <f>IF(K101&gt;0,K101,IF(M101&gt;0,M101,IF(O101&gt;0,O101,IF(Q101&gt;0,Q101,IF(S101&gt;0,S101,IF(U101&gt;0,U101,IF(W101&gt;0,W101,IF(Y101&gt;0,Y101,IF(AA101&gt;0,AA101,IF(AC101&gt;0,AC101,IF(AE101&gt;0,AE101,IF(AG101&gt;0,AG101,IF(AI101&gt;0,AI101,IF(AK101&gt;0,AK101,IF(AM101&gt;0,AM101,IF(AO101&gt;0,AO101,IF(AQ101&gt;0,AQ101,IF(AS101&gt;0,AS101,IF(AU101&gt;0,AU101,AW101)))))))))))))))))))</f>
        <v>1.8402777777777777E-3</v>
      </c>
      <c r="J101" s="72">
        <f>IF(L101&gt;0,L101,IF(N101&gt;0,N101,IF(P101&gt;0,P101,IF(R101&gt;0,R101,IF(T101&gt;0,T101,IF(V101&gt;0,V101,IF(X101&gt;0,X101,IF(Z101&gt;0,Z101,IF(AB101&gt;0,AB101,IF(AD101&gt;0,AD101,IF(AF101&gt;0,AF101,IF(AH101&gt;0,AH101,IF(AJ101&gt;0,AJ101,IF(AL101&gt;0,AL101,IF(AN101&gt;0,AN101,IF(AP101&gt;0,AP101,IF(AR101&gt;0,AR101,IF(AT101&gt;0,AT101,IF(AV101&gt;0,AV101,AX101)))))))))))))))))))</f>
        <v>3.7037037037037038E-3</v>
      </c>
      <c r="K101" s="25"/>
      <c r="L101" s="26"/>
      <c r="M101" s="25"/>
      <c r="N101" s="26"/>
      <c r="O101" s="25"/>
      <c r="P101" s="26"/>
      <c r="Q101" s="25">
        <v>1.8402777777777777E-3</v>
      </c>
      <c r="R101" s="26">
        <v>3.7037037037037038E-3</v>
      </c>
      <c r="S101" s="25">
        <v>1.8171296296296297E-3</v>
      </c>
      <c r="T101" s="26">
        <v>3.7615740740740739E-3</v>
      </c>
      <c r="U101" s="25">
        <v>1.9097222222222222E-3</v>
      </c>
      <c r="V101" s="26">
        <v>3.9467592592592592E-3</v>
      </c>
      <c r="W101" s="25">
        <v>1.8865740740740742E-3</v>
      </c>
      <c r="X101" s="26">
        <v>3.9699074074074072E-3</v>
      </c>
      <c r="Y101" s="46"/>
      <c r="Z101" s="26"/>
      <c r="AA101" s="25"/>
      <c r="AB101" s="26"/>
      <c r="AC101" s="25"/>
      <c r="AD101" s="26"/>
      <c r="AE101" s="25"/>
      <c r="AF101" s="26"/>
      <c r="AG101" s="25"/>
      <c r="AH101" s="26"/>
      <c r="AI101" s="25"/>
      <c r="AJ101" s="26"/>
      <c r="AK101" s="25"/>
      <c r="AL101" s="26"/>
      <c r="AM101" s="46"/>
      <c r="AN101" s="26"/>
      <c r="AO101" s="46"/>
      <c r="AP101" s="26"/>
      <c r="AQ101" s="46"/>
      <c r="AR101" s="26"/>
      <c r="AS101" s="46"/>
      <c r="AT101" s="26"/>
      <c r="AU101" s="51"/>
      <c r="AV101" s="52"/>
      <c r="AW101" s="51"/>
      <c r="AX101" s="52"/>
      <c r="AZ101" s="65" t="str">
        <f>IF(J101="", "",IF(J101&gt;2*I101, "","200m pace slower than 400m pace"))</f>
        <v/>
      </c>
    </row>
    <row r="102" spans="1:52" s="1" customFormat="1" ht="15" hidden="1" x14ac:dyDescent="0.25">
      <c r="A102" s="36" t="s">
        <v>549</v>
      </c>
      <c r="B102" s="47" t="s">
        <v>551</v>
      </c>
      <c r="C102" s="50"/>
      <c r="D102" s="29" t="str">
        <f t="shared" si="5"/>
        <v>Test</v>
      </c>
      <c r="E102" s="43" t="str">
        <f>IFERROR(IF(J102="","",(100/((400-200)/((J102*86400)-(I102*86400)))/86400)),"")</f>
        <v/>
      </c>
      <c r="F102" s="23" t="str">
        <f t="shared" si="6"/>
        <v/>
      </c>
      <c r="G102" s="23" t="str">
        <f t="shared" si="7"/>
        <v/>
      </c>
      <c r="H102" s="23" t="str">
        <f t="shared" si="8"/>
        <v/>
      </c>
      <c r="I102" s="72">
        <f>IF(K102&gt;0,K102,IF(M102&gt;0,M102,IF(O102&gt;0,O102,IF(Q102&gt;0,Q102,IF(S102&gt;0,S102,IF(U102&gt;0,U102,IF(W102&gt;0,W102,IF(Y102&gt;0,Y102,IF(AA102&gt;0,AA102,IF(AC102&gt;0,AC102,IF(AE102&gt;0,AE102,IF(AG102&gt;0,AG102,IF(AI102&gt;0,AI102,IF(AK102&gt;0,AK102,IF(AM102&gt;0,AM102,IF(AO102&gt;0,AO102,IF(AQ102&gt;0,AQ102,IF(AS102&gt;0,AS102,IF(AU102&gt;0,AU102,AW102)))))))))))))))))))</f>
        <v>0</v>
      </c>
      <c r="J102" s="72">
        <f>IF(L102&gt;0,L102,IF(N102&gt;0,N102,IF(P102&gt;0,P102,IF(R102&gt;0,R102,IF(T102&gt;0,T102,IF(V102&gt;0,V102,IF(X102&gt;0,X102,IF(Z102&gt;0,Z102,IF(AB102&gt;0,AB102,IF(AD102&gt;0,AD102,IF(AF102&gt;0,AF102,IF(AH102&gt;0,AH102,IF(AJ102&gt;0,AJ102,IF(AL102&gt;0,AL102,IF(AN102&gt;0,AN102,IF(AP102&gt;0,AP102,IF(AR102&gt;0,AR102,IF(AT102&gt;0,AT102,IF(AV102&gt;0,AV102,AX102)))))))))))))))))))</f>
        <v>0</v>
      </c>
      <c r="K102" s="25"/>
      <c r="L102" s="26"/>
      <c r="M102" s="25"/>
      <c r="N102" s="26"/>
      <c r="O102" s="25"/>
      <c r="P102" s="26"/>
      <c r="Q102" s="25"/>
      <c r="R102" s="26"/>
      <c r="S102" s="25"/>
      <c r="T102" s="26"/>
      <c r="U102" s="25"/>
      <c r="V102" s="26"/>
      <c r="W102" s="25"/>
      <c r="X102" s="26"/>
      <c r="Y102" s="46"/>
      <c r="Z102" s="26"/>
      <c r="AA102" s="25"/>
      <c r="AB102" s="26"/>
      <c r="AC102" s="25"/>
      <c r="AD102" s="26"/>
      <c r="AE102" s="25"/>
      <c r="AF102" s="26"/>
      <c r="AG102" s="25"/>
      <c r="AH102" s="26"/>
      <c r="AI102" s="25"/>
      <c r="AJ102" s="26"/>
      <c r="AK102" s="25"/>
      <c r="AL102" s="26"/>
      <c r="AM102" s="46"/>
      <c r="AN102" s="26"/>
      <c r="AO102" s="46"/>
      <c r="AP102" s="26"/>
      <c r="AQ102" s="46"/>
      <c r="AR102" s="26"/>
      <c r="AS102" s="46"/>
      <c r="AT102" s="26"/>
      <c r="AU102" s="51"/>
      <c r="AV102" s="52"/>
      <c r="AW102" s="51"/>
      <c r="AX102" s="52"/>
      <c r="AZ102" s="65" t="str">
        <f>IF(J102="", "",IF(J102&gt;2*I102, "","200m pace slower than 400m pace"))</f>
        <v>200m pace slower than 400m pace</v>
      </c>
    </row>
    <row r="103" spans="1:52" s="1" customFormat="1" ht="15" x14ac:dyDescent="0.25">
      <c r="A103" s="36" t="s">
        <v>774</v>
      </c>
      <c r="B103" s="47" t="s">
        <v>553</v>
      </c>
      <c r="C103" s="28"/>
      <c r="D103" s="29">
        <f>IF(AND(E103&lt;=$D$2,E103&gt;=$D$3),$D$1,IF(AND(E103&lt;=$E$2,E103&gt;=$E$3),$E$1,IF(AND(E103&lt;=$F$2,E103&gt;=$F$3),$F$1,IF(AND(E103&lt;=$G$2,E103&gt;=$G$3),$G$1,IF(AND(E103&lt;=$H$2,E103&gt;=$H$3),$H$1,"Test")))))</f>
        <v>5</v>
      </c>
      <c r="E103" s="43">
        <f>IFERROR(IF(J103="","",(100/((400-200)/((J103*86400)-(I103*86400)))/86400)),"")</f>
        <v>1.0416666666666664E-3</v>
      </c>
      <c r="F103" s="23">
        <f>IF(E103="","",$F$5/100*E103)</f>
        <v>2.0833333333333329E-3</v>
      </c>
      <c r="G103" s="23">
        <f>IF(E103="","",$G$5/100*E103)</f>
        <v>4.1666666666666657E-3</v>
      </c>
      <c r="H103" s="23">
        <f>IF(E103="","",$H$5/100*E103)</f>
        <v>8.3333333333333315E-3</v>
      </c>
      <c r="I103" s="72">
        <f>IF(K103&gt;0,K103,IF(M103&gt;0,M103,IF(O103&gt;0,O103,IF(Q103&gt;0,Q103,IF(S103&gt;0,S103,IF(U103&gt;0,U103,IF(W103&gt;0,W103,IF(Y103&gt;0,Y103,IF(AA103&gt;0,AA103,IF(AC103&gt;0,AC103,IF(AE103&gt;0,AE103,IF(AG103&gt;0,AG103,IF(AI103&gt;0,AI103,IF(AK103&gt;0,AK103,IF(AM103&gt;0,AM103,IF(AO103&gt;0,AO103,IF(AQ103&gt;0,AQ103,IF(AS103&gt;0,AS103,IF(AU103&gt;0,AU103,AW103)))))))))))))))))))</f>
        <v>2.0486111111111113E-3</v>
      </c>
      <c r="J103" s="72">
        <f>IF(L103&gt;0,L103,IF(N103&gt;0,N103,IF(P103&gt;0,P103,IF(R103&gt;0,R103,IF(T103&gt;0,T103,IF(V103&gt;0,V103,IF(X103&gt;0,X103,IF(Z103&gt;0,Z103,IF(AB103&gt;0,AB103,IF(AD103&gt;0,AD103,IF(AF103&gt;0,AF103,IF(AH103&gt;0,AH103,IF(AJ103&gt;0,AJ103,IF(AL103&gt;0,AL103,IF(AN103&gt;0,AN103,IF(AP103&gt;0,AP103,IF(AR103&gt;0,AR103,IF(AT103&gt;0,AT103,IF(AV103&gt;0,AV103,AX103)))))))))))))))))))</f>
        <v>4.1319444444444442E-3</v>
      </c>
      <c r="K103" s="25"/>
      <c r="L103" s="26"/>
      <c r="M103" s="25"/>
      <c r="N103" s="26"/>
      <c r="O103" s="25">
        <v>2.0486111111111113E-3</v>
      </c>
      <c r="P103" s="26">
        <v>4.1319444444444442E-3</v>
      </c>
      <c r="Q103" s="25">
        <v>2.0486111111111113E-3</v>
      </c>
      <c r="R103" s="26">
        <v>4.1898148148148146E-3</v>
      </c>
      <c r="S103" s="25"/>
      <c r="T103" s="26"/>
      <c r="U103" s="25">
        <v>2.0949074074074073E-3</v>
      </c>
      <c r="V103" s="26">
        <v>4.3518518518518515E-3</v>
      </c>
      <c r="W103" s="25">
        <v>2.0138888888888888E-3</v>
      </c>
      <c r="X103" s="26">
        <v>4.3055555555555555E-3</v>
      </c>
      <c r="Y103" s="46"/>
      <c r="Z103" s="26"/>
      <c r="AA103" s="25"/>
      <c r="AB103" s="26"/>
      <c r="AC103" s="25">
        <v>2.2222222222222222E-3</v>
      </c>
      <c r="AD103" s="26">
        <v>4.6180555555555558E-3</v>
      </c>
      <c r="AE103" s="25"/>
      <c r="AF103" s="26"/>
      <c r="AG103" s="25">
        <v>2.1296296296296298E-3</v>
      </c>
      <c r="AH103" s="26">
        <v>4.4675925925925933E-3</v>
      </c>
      <c r="AI103" s="25">
        <v>2.1412037037037038E-3</v>
      </c>
      <c r="AJ103" s="26">
        <v>4.409722222222222E-3</v>
      </c>
      <c r="AK103" s="25">
        <v>2.1527777777777778E-3</v>
      </c>
      <c r="AL103" s="26">
        <v>4.5138888888888893E-3</v>
      </c>
      <c r="AM103" s="46">
        <v>2.2106481481481478E-3</v>
      </c>
      <c r="AN103" s="26">
        <v>4.6296296296296302E-3</v>
      </c>
      <c r="AO103" s="46"/>
      <c r="AP103" s="26"/>
      <c r="AQ103" s="46"/>
      <c r="AR103" s="46"/>
      <c r="AS103" s="25"/>
      <c r="AT103" s="26"/>
      <c r="AU103" s="25"/>
      <c r="AV103" s="26"/>
      <c r="AW103" s="25"/>
      <c r="AX103" s="26"/>
      <c r="AZ103" s="65" t="str">
        <f>IF(J103="", "",IF(J103&gt;2*I103, "","200m pace slower than 400m pace"))</f>
        <v/>
      </c>
    </row>
    <row r="104" spans="1:52" s="1" customFormat="1" ht="15" hidden="1" x14ac:dyDescent="0.25">
      <c r="A104" s="36" t="s">
        <v>552</v>
      </c>
      <c r="B104" s="47" t="s">
        <v>554</v>
      </c>
      <c r="C104" s="50"/>
      <c r="D104" s="29" t="str">
        <f t="shared" si="5"/>
        <v>Test</v>
      </c>
      <c r="E104" s="43" t="str">
        <f>IFERROR(IF(J104="","",(100/((400-200)/((J104*86400)-(I104*86400)))/86400)),"")</f>
        <v/>
      </c>
      <c r="F104" s="23" t="str">
        <f t="shared" si="6"/>
        <v/>
      </c>
      <c r="G104" s="23" t="str">
        <f t="shared" si="7"/>
        <v/>
      </c>
      <c r="H104" s="23" t="str">
        <f t="shared" si="8"/>
        <v/>
      </c>
      <c r="I104" s="72">
        <f>IF(K104&gt;0,K104,IF(M104&gt;0,M104,IF(O104&gt;0,O104,IF(Q104&gt;0,Q104,IF(S104&gt;0,S104,IF(U104&gt;0,U104,IF(W104&gt;0,W104,IF(Y104&gt;0,Y104,IF(AA104&gt;0,AA104,IF(AC104&gt;0,AC104,IF(AE104&gt;0,AE104,IF(AG104&gt;0,AG104,IF(AI104&gt;0,AI104,IF(AK104&gt;0,AK104,IF(AM104&gt;0,AM104,IF(AO104&gt;0,AO104,IF(AQ104&gt;0,AQ104,IF(AS104&gt;0,AS104,IF(AU104&gt;0,AU104,AW104)))))))))))))))))))</f>
        <v>0</v>
      </c>
      <c r="J104" s="72">
        <f>IF(L104&gt;0,L104,IF(N104&gt;0,N104,IF(P104&gt;0,P104,IF(R104&gt;0,R104,IF(T104&gt;0,T104,IF(V104&gt;0,V104,IF(X104&gt;0,X104,IF(Z104&gt;0,Z104,IF(AB104&gt;0,AB104,IF(AD104&gt;0,AD104,IF(AF104&gt;0,AF104,IF(AH104&gt;0,AH104,IF(AJ104&gt;0,AJ104,IF(AL104&gt;0,AL104,IF(AN104&gt;0,AN104,IF(AP104&gt;0,AP104,IF(AR104&gt;0,AR104,IF(AT104&gt;0,AT104,IF(AV104&gt;0,AV104,AX104)))))))))))))))))))</f>
        <v>0</v>
      </c>
      <c r="K104" s="25"/>
      <c r="L104" s="26"/>
      <c r="M104" s="25"/>
      <c r="N104" s="26"/>
      <c r="O104" s="25"/>
      <c r="P104" s="26"/>
      <c r="Q104" s="25"/>
      <c r="R104" s="26"/>
      <c r="S104" s="25"/>
      <c r="T104" s="26"/>
      <c r="U104" s="25"/>
      <c r="V104" s="26"/>
      <c r="W104" s="25"/>
      <c r="X104" s="26"/>
      <c r="Y104" s="46"/>
      <c r="Z104" s="26"/>
      <c r="AA104" s="25"/>
      <c r="AB104" s="26"/>
      <c r="AC104" s="25"/>
      <c r="AD104" s="26"/>
      <c r="AE104" s="25"/>
      <c r="AF104" s="26"/>
      <c r="AG104" s="25"/>
      <c r="AH104" s="26"/>
      <c r="AI104" s="25"/>
      <c r="AJ104" s="26"/>
      <c r="AK104" s="25"/>
      <c r="AL104" s="26"/>
      <c r="AM104" s="46"/>
      <c r="AN104" s="26"/>
      <c r="AO104" s="46"/>
      <c r="AP104" s="26"/>
      <c r="AQ104" s="46"/>
      <c r="AR104" s="26"/>
      <c r="AS104" s="46"/>
      <c r="AT104" s="26"/>
      <c r="AU104" s="51"/>
      <c r="AV104" s="52"/>
      <c r="AW104" s="51"/>
      <c r="AX104" s="52"/>
      <c r="AZ104" s="65" t="str">
        <f>IF(J104="", "",IF(J104&gt;2*I104, "","200m pace slower than 400m pace"))</f>
        <v>200m pace slower than 400m pace</v>
      </c>
    </row>
    <row r="105" spans="1:52" s="1" customFormat="1" ht="15" x14ac:dyDescent="0.25">
      <c r="A105" s="36" t="s">
        <v>555</v>
      </c>
      <c r="B105" s="47" t="s">
        <v>556</v>
      </c>
      <c r="C105" s="50"/>
      <c r="D105" s="29">
        <f t="shared" si="5"/>
        <v>3</v>
      </c>
      <c r="E105" s="43">
        <f>IFERROR(IF(J105="","",(100/((400-200)/((J105*86400)-(I105*86400)))/86400)),"")</f>
        <v>1.238425925925926E-3</v>
      </c>
      <c r="F105" s="23">
        <f t="shared" si="6"/>
        <v>2.476851851851852E-3</v>
      </c>
      <c r="G105" s="23">
        <f t="shared" si="7"/>
        <v>4.9537037037037041E-3</v>
      </c>
      <c r="H105" s="23">
        <f t="shared" si="8"/>
        <v>9.9074074074074082E-3</v>
      </c>
      <c r="I105" s="72">
        <f>IF(K105&gt;0,K105,IF(M105&gt;0,M105,IF(O105&gt;0,O105,IF(Q105&gt;0,Q105,IF(S105&gt;0,S105,IF(U105&gt;0,U105,IF(W105&gt;0,W105,IF(Y105&gt;0,Y105,IF(AA105&gt;0,AA105,IF(AC105&gt;0,AC105,IF(AE105&gt;0,AE105,IF(AG105&gt;0,AG105,IF(AI105&gt;0,AI105,IF(AK105&gt;0,AK105,IF(AM105&gt;0,AM105,IF(AO105&gt;0,AO105,IF(AQ105&gt;0,AQ105,IF(AS105&gt;0,AS105,IF(AU105&gt;0,AU105,AW105)))))))))))))))))))</f>
        <v>2.1527777777777778E-3</v>
      </c>
      <c r="J105" s="72">
        <f>IF(L105&gt;0,L105,IF(N105&gt;0,N105,IF(P105&gt;0,P105,IF(R105&gt;0,R105,IF(T105&gt;0,T105,IF(V105&gt;0,V105,IF(X105&gt;0,X105,IF(Z105&gt;0,Z105,IF(AB105&gt;0,AB105,IF(AD105&gt;0,AD105,IF(AF105&gt;0,AF105,IF(AH105&gt;0,AH105,IF(AJ105&gt;0,AJ105,IF(AL105&gt;0,AL105,IF(AN105&gt;0,AN105,IF(AP105&gt;0,AP105,IF(AR105&gt;0,AR105,IF(AT105&gt;0,AT105,IF(AV105&gt;0,AV105,AX105)))))))))))))))))))</f>
        <v>4.6296296296296294E-3</v>
      </c>
      <c r="K105" s="25"/>
      <c r="L105" s="26"/>
      <c r="M105" s="25"/>
      <c r="N105" s="26"/>
      <c r="O105" s="25"/>
      <c r="P105" s="26"/>
      <c r="Q105" s="25"/>
      <c r="R105" s="26"/>
      <c r="S105" s="25"/>
      <c r="T105" s="26"/>
      <c r="U105" s="25">
        <v>2.1527777777777778E-3</v>
      </c>
      <c r="V105" s="26">
        <v>4.6296296296296294E-3</v>
      </c>
      <c r="W105" s="25"/>
      <c r="X105" s="26"/>
      <c r="Y105" s="46"/>
      <c r="Z105" s="26"/>
      <c r="AA105" s="25"/>
      <c r="AB105" s="26"/>
      <c r="AC105" s="25"/>
      <c r="AD105" s="26"/>
      <c r="AE105" s="25"/>
      <c r="AF105" s="26"/>
      <c r="AG105" s="25"/>
      <c r="AH105" s="26"/>
      <c r="AI105" s="25"/>
      <c r="AJ105" s="26"/>
      <c r="AK105" s="25"/>
      <c r="AL105" s="26"/>
      <c r="AM105" s="46"/>
      <c r="AN105" s="26"/>
      <c r="AO105" s="46"/>
      <c r="AP105" s="26"/>
      <c r="AQ105" s="46"/>
      <c r="AR105" s="26"/>
      <c r="AS105" s="46"/>
      <c r="AT105" s="26"/>
      <c r="AU105" s="51"/>
      <c r="AV105" s="52"/>
      <c r="AW105" s="51"/>
      <c r="AX105" s="52"/>
      <c r="AZ105" s="65" t="str">
        <f>IF(J105="", "",IF(J105&gt;2*I105, "","200m pace slower than 400m pace"))</f>
        <v/>
      </c>
    </row>
    <row r="106" spans="1:52" s="1" customFormat="1" ht="15" hidden="1" x14ac:dyDescent="0.25">
      <c r="A106" s="36" t="s">
        <v>804</v>
      </c>
      <c r="B106" s="47" t="s">
        <v>805</v>
      </c>
      <c r="C106" s="50"/>
      <c r="D106" s="29" t="str">
        <f t="shared" ref="D106" si="9">IF(AND(E106&lt;=$D$2,E106&gt;=$D$3),$D$1,IF(AND(E106&lt;=$E$2,E106&gt;=$E$3),$E$1,IF(AND(E106&lt;=$F$2,E106&gt;=$F$3),$F$1,IF(AND(E106&lt;=$G$2,E106&gt;=$G$3),$G$1,IF(AND(E106&lt;=$H$2,E106&gt;=$H$3),$H$1,"Test")))))</f>
        <v>Test</v>
      </c>
      <c r="E106" s="43" t="str">
        <f>IFERROR(IF(J106="","",(100/((400-200)/((J106*86400)-(I106*86400)))/86400)),"")</f>
        <v/>
      </c>
      <c r="F106" s="23" t="str">
        <f t="shared" ref="F106" si="10">IF(E106="","",$F$5/100*E106)</f>
        <v/>
      </c>
      <c r="G106" s="23" t="str">
        <f t="shared" ref="G106" si="11">IF(E106="","",$G$5/100*E106)</f>
        <v/>
      </c>
      <c r="H106" s="23" t="str">
        <f t="shared" ref="H106" si="12">IF(E106="","",$H$5/100*E106)</f>
        <v/>
      </c>
      <c r="I106" s="72">
        <f>IF(K106&gt;0,K106,IF(M106&gt;0,M106,IF(O106&gt;0,O106,IF(Q106&gt;0,Q106,IF(S106&gt;0,S106,IF(U106&gt;0,U106,IF(W106&gt;0,W106,IF(Y106&gt;0,Y106,IF(AA106&gt;0,AA106,IF(AC106&gt;0,AC106,IF(AE106&gt;0,AE106,IF(AG106&gt;0,AG106,IF(AI106&gt;0,AI106,IF(AK106&gt;0,AK106,IF(AM106&gt;0,AM106,IF(AO106&gt;0,AO106,IF(AQ106&gt;0,AQ106,IF(AS106&gt;0,AS106,IF(AU106&gt;0,AU106,AW106)))))))))))))))))))</f>
        <v>0</v>
      </c>
      <c r="J106" s="72">
        <f>IF(L106&gt;0,L106,IF(N106&gt;0,N106,IF(P106&gt;0,P106,IF(R106&gt;0,R106,IF(T106&gt;0,T106,IF(V106&gt;0,V106,IF(X106&gt;0,X106,IF(Z106&gt;0,Z106,IF(AB106&gt;0,AB106,IF(AD106&gt;0,AD106,IF(AF106&gt;0,AF106,IF(AH106&gt;0,AH106,IF(AJ106&gt;0,AJ106,IF(AL106&gt;0,AL106,IF(AN106&gt;0,AN106,IF(AP106&gt;0,AP106,IF(AR106&gt;0,AR106,IF(AT106&gt;0,AT106,IF(AV106&gt;0,AV106,AX106)))))))))))))))))))</f>
        <v>0</v>
      </c>
      <c r="K106" s="25"/>
      <c r="L106" s="26"/>
      <c r="M106" s="25"/>
      <c r="N106" s="26"/>
      <c r="O106" s="25"/>
      <c r="P106" s="26"/>
      <c r="Q106" s="25"/>
      <c r="R106" s="26"/>
      <c r="S106" s="25"/>
      <c r="T106" s="26"/>
      <c r="U106" s="25"/>
      <c r="V106" s="26"/>
      <c r="W106" s="25"/>
      <c r="X106" s="26"/>
      <c r="Y106" s="46"/>
      <c r="Z106" s="26"/>
      <c r="AA106" s="25"/>
      <c r="AB106" s="26"/>
      <c r="AC106" s="25"/>
      <c r="AD106" s="26"/>
      <c r="AE106" s="25"/>
      <c r="AF106" s="26"/>
      <c r="AG106" s="25"/>
      <c r="AH106" s="26"/>
      <c r="AI106" s="25"/>
      <c r="AJ106" s="26"/>
      <c r="AK106" s="25"/>
      <c r="AL106" s="26"/>
      <c r="AM106" s="46"/>
      <c r="AN106" s="26"/>
      <c r="AO106" s="46"/>
      <c r="AP106" s="26"/>
      <c r="AQ106" s="46"/>
      <c r="AR106" s="26"/>
      <c r="AS106" s="46"/>
      <c r="AT106" s="26"/>
      <c r="AU106" s="51"/>
      <c r="AV106" s="52"/>
      <c r="AW106" s="51"/>
      <c r="AX106" s="52"/>
      <c r="AZ106" s="65"/>
    </row>
    <row r="107" spans="1:52" s="1" customFormat="1" ht="15" hidden="1" x14ac:dyDescent="0.25">
      <c r="A107" s="36" t="s">
        <v>557</v>
      </c>
      <c r="B107" s="47" t="s">
        <v>558</v>
      </c>
      <c r="C107" s="50"/>
      <c r="D107" s="29" t="str">
        <f t="shared" si="5"/>
        <v>Test</v>
      </c>
      <c r="E107" s="43" t="str">
        <f>IFERROR(IF(J107="","",(100/((400-200)/((J107*86400)-(I107*86400)))/86400)),"")</f>
        <v/>
      </c>
      <c r="F107" s="23" t="str">
        <f t="shared" si="6"/>
        <v/>
      </c>
      <c r="G107" s="23" t="str">
        <f t="shared" si="7"/>
        <v/>
      </c>
      <c r="H107" s="23" t="str">
        <f t="shared" si="8"/>
        <v/>
      </c>
      <c r="I107" s="72">
        <f>IF(K107&gt;0,K107,IF(M107&gt;0,M107,IF(O107&gt;0,O107,IF(Q107&gt;0,Q107,IF(S107&gt;0,S107,IF(U107&gt;0,U107,IF(W107&gt;0,W107,IF(Y107&gt;0,Y107,IF(AA107&gt;0,AA107,IF(AC107&gt;0,AC107,IF(AE107&gt;0,AE107,IF(AG107&gt;0,AG107,IF(AI107&gt;0,AI107,IF(AK107&gt;0,AK107,IF(AM107&gt;0,AM107,IF(AO107&gt;0,AO107,IF(AQ107&gt;0,AQ107,IF(AS107&gt;0,AS107,IF(AU107&gt;0,AU107,AW107)))))))))))))))))))</f>
        <v>0</v>
      </c>
      <c r="J107" s="72">
        <f>IF(L107&gt;0,L107,IF(N107&gt;0,N107,IF(P107&gt;0,P107,IF(R107&gt;0,R107,IF(T107&gt;0,T107,IF(V107&gt;0,V107,IF(X107&gt;0,X107,IF(Z107&gt;0,Z107,IF(AB107&gt;0,AB107,IF(AD107&gt;0,AD107,IF(AF107&gt;0,AF107,IF(AH107&gt;0,AH107,IF(AJ107&gt;0,AJ107,IF(AL107&gt;0,AL107,IF(AN107&gt;0,AN107,IF(AP107&gt;0,AP107,IF(AR107&gt;0,AR107,IF(AT107&gt;0,AT107,IF(AV107&gt;0,AV107,AX107)))))))))))))))))))</f>
        <v>0</v>
      </c>
      <c r="K107" s="25"/>
      <c r="L107" s="26"/>
      <c r="M107" s="25"/>
      <c r="N107" s="26"/>
      <c r="O107" s="25"/>
      <c r="P107" s="26"/>
      <c r="Q107" s="25"/>
      <c r="R107" s="26"/>
      <c r="S107" s="25"/>
      <c r="T107" s="26"/>
      <c r="U107" s="25"/>
      <c r="V107" s="26"/>
      <c r="W107" s="25"/>
      <c r="X107" s="26"/>
      <c r="Y107" s="46"/>
      <c r="Z107" s="26"/>
      <c r="AA107" s="25"/>
      <c r="AB107" s="26"/>
      <c r="AC107" s="25"/>
      <c r="AD107" s="26"/>
      <c r="AE107" s="25"/>
      <c r="AF107" s="26"/>
      <c r="AG107" s="25"/>
      <c r="AH107" s="26"/>
      <c r="AI107" s="25"/>
      <c r="AJ107" s="26"/>
      <c r="AK107" s="25"/>
      <c r="AL107" s="26"/>
      <c r="AM107" s="46"/>
      <c r="AN107" s="26"/>
      <c r="AO107" s="46"/>
      <c r="AP107" s="26"/>
      <c r="AQ107" s="46"/>
      <c r="AR107" s="26"/>
      <c r="AS107" s="46"/>
      <c r="AT107" s="26"/>
      <c r="AU107" s="51"/>
      <c r="AV107" s="52"/>
      <c r="AW107" s="51"/>
      <c r="AX107" s="52"/>
      <c r="AZ107" s="65" t="str">
        <f>IF(J107="", "",IF(J107&gt;2*I107, "","200m pace slower than 400m pace"))</f>
        <v>200m pace slower than 400m pace</v>
      </c>
    </row>
    <row r="108" spans="1:52" s="1" customFormat="1" ht="15" x14ac:dyDescent="0.25">
      <c r="A108" s="36" t="s">
        <v>559</v>
      </c>
      <c r="B108" s="47" t="s">
        <v>560</v>
      </c>
      <c r="C108" s="50"/>
      <c r="D108" s="29">
        <f t="shared" si="5"/>
        <v>3</v>
      </c>
      <c r="E108" s="43">
        <f>IFERROR(IF(J108="","",(100/((400-200)/((J108*86400)-(I108*86400)))/86400)),"")</f>
        <v>1.255787037037037E-3</v>
      </c>
      <c r="F108" s="23">
        <f t="shared" si="6"/>
        <v>2.5115740740740741E-3</v>
      </c>
      <c r="G108" s="23">
        <f t="shared" si="7"/>
        <v>5.0231481481481481E-3</v>
      </c>
      <c r="H108" s="23">
        <f t="shared" si="8"/>
        <v>1.0046296296296296E-2</v>
      </c>
      <c r="I108" s="72">
        <f>IF(K108&gt;0,K108,IF(M108&gt;0,M108,IF(O108&gt;0,O108,IF(Q108&gt;0,Q108,IF(S108&gt;0,S108,IF(U108&gt;0,U108,IF(W108&gt;0,W108,IF(Y108&gt;0,Y108,IF(AA108&gt;0,AA108,IF(AC108&gt;0,AC108,IF(AE108&gt;0,AE108,IF(AG108&gt;0,AG108,IF(AI108&gt;0,AI108,IF(AK108&gt;0,AK108,IF(AM108&gt;0,AM108,IF(AO108&gt;0,AO108,IF(AQ108&gt;0,AQ108,IF(AS108&gt;0,AS108,IF(AU108&gt;0,AU108,AW108)))))))))))))))))))</f>
        <v>2.2916666666666667E-3</v>
      </c>
      <c r="J108" s="72">
        <f>IF(L108&gt;0,L108,IF(N108&gt;0,N108,IF(P108&gt;0,P108,IF(R108&gt;0,R108,IF(T108&gt;0,T108,IF(V108&gt;0,V108,IF(X108&gt;0,X108,IF(Z108&gt;0,Z108,IF(AB108&gt;0,AB108,IF(AD108&gt;0,AD108,IF(AF108&gt;0,AF108,IF(AH108&gt;0,AH108,IF(AJ108&gt;0,AJ108,IF(AL108&gt;0,AL108,IF(AN108&gt;0,AN108,IF(AP108&gt;0,AP108,IF(AR108&gt;0,AR108,IF(AT108&gt;0,AT108,IF(AV108&gt;0,AV108,AX108)))))))))))))))))))</f>
        <v>4.8032407407407407E-3</v>
      </c>
      <c r="K108" s="25"/>
      <c r="L108" s="26"/>
      <c r="M108" s="25">
        <v>2.2916666666666667E-3</v>
      </c>
      <c r="N108" s="26">
        <v>4.8032407407407407E-3</v>
      </c>
      <c r="O108" s="25"/>
      <c r="P108" s="26"/>
      <c r="Q108" s="25"/>
      <c r="R108" s="26"/>
      <c r="S108" s="25"/>
      <c r="T108" s="26"/>
      <c r="U108" s="25"/>
      <c r="V108" s="26"/>
      <c r="W108" s="25"/>
      <c r="X108" s="26"/>
      <c r="Y108" s="46"/>
      <c r="Z108" s="26"/>
      <c r="AA108" s="25"/>
      <c r="AB108" s="26"/>
      <c r="AC108" s="25"/>
      <c r="AD108" s="26"/>
      <c r="AE108" s="25"/>
      <c r="AF108" s="26"/>
      <c r="AG108" s="25"/>
      <c r="AH108" s="26"/>
      <c r="AI108" s="25"/>
      <c r="AJ108" s="26"/>
      <c r="AK108" s="25"/>
      <c r="AL108" s="26"/>
      <c r="AM108" s="46"/>
      <c r="AN108" s="26"/>
      <c r="AO108" s="46"/>
      <c r="AP108" s="26"/>
      <c r="AQ108" s="46"/>
      <c r="AR108" s="26"/>
      <c r="AS108" s="46"/>
      <c r="AT108" s="26"/>
      <c r="AU108" s="51"/>
      <c r="AV108" s="52"/>
      <c r="AW108" s="51"/>
      <c r="AX108" s="52"/>
      <c r="AZ108" s="65" t="str">
        <f>IF(J108="", "",IF(J108&gt;2*I108, "","200m pace slower than 400m pace"))</f>
        <v/>
      </c>
    </row>
    <row r="109" spans="1:52" s="1" customFormat="1" ht="15" hidden="1" x14ac:dyDescent="0.25">
      <c r="A109" s="36" t="s">
        <v>561</v>
      </c>
      <c r="B109" s="47" t="s">
        <v>562</v>
      </c>
      <c r="C109" s="50"/>
      <c r="D109" s="29" t="str">
        <f t="shared" si="5"/>
        <v>Test</v>
      </c>
      <c r="E109" s="43" t="str">
        <f>IFERROR(IF(J109="","",(100/((400-200)/((J109*86400)-(I109*86400)))/86400)),"")</f>
        <v/>
      </c>
      <c r="F109" s="23" t="str">
        <f t="shared" si="6"/>
        <v/>
      </c>
      <c r="G109" s="23" t="str">
        <f t="shared" si="7"/>
        <v/>
      </c>
      <c r="H109" s="23" t="str">
        <f t="shared" si="8"/>
        <v/>
      </c>
      <c r="I109" s="72">
        <f>IF(K109&gt;0,K109,IF(M109&gt;0,M109,IF(O109&gt;0,O109,IF(Q109&gt;0,Q109,IF(S109&gt;0,S109,IF(U109&gt;0,U109,IF(W109&gt;0,W109,IF(Y109&gt;0,Y109,IF(AA109&gt;0,AA109,IF(AC109&gt;0,AC109,IF(AE109&gt;0,AE109,IF(AG109&gt;0,AG109,IF(AI109&gt;0,AI109,IF(AK109&gt;0,AK109,IF(AM109&gt;0,AM109,IF(AO109&gt;0,AO109,IF(AQ109&gt;0,AQ109,IF(AS109&gt;0,AS109,IF(AU109&gt;0,AU109,AW109)))))))))))))))))))</f>
        <v>0</v>
      </c>
      <c r="J109" s="72">
        <f>IF(L109&gt;0,L109,IF(N109&gt;0,N109,IF(P109&gt;0,P109,IF(R109&gt;0,R109,IF(T109&gt;0,T109,IF(V109&gt;0,V109,IF(X109&gt;0,X109,IF(Z109&gt;0,Z109,IF(AB109&gt;0,AB109,IF(AD109&gt;0,AD109,IF(AF109&gt;0,AF109,IF(AH109&gt;0,AH109,IF(AJ109&gt;0,AJ109,IF(AL109&gt;0,AL109,IF(AN109&gt;0,AN109,IF(AP109&gt;0,AP109,IF(AR109&gt;0,AR109,IF(AT109&gt;0,AT109,IF(AV109&gt;0,AV109,AX109)))))))))))))))))))</f>
        <v>0</v>
      </c>
      <c r="K109" s="25"/>
      <c r="L109" s="26"/>
      <c r="M109" s="25"/>
      <c r="N109" s="26"/>
      <c r="O109" s="25"/>
      <c r="P109" s="26"/>
      <c r="Q109" s="25"/>
      <c r="R109" s="26"/>
      <c r="S109" s="25"/>
      <c r="T109" s="26"/>
      <c r="U109" s="25"/>
      <c r="V109" s="26"/>
      <c r="W109" s="25"/>
      <c r="X109" s="26"/>
      <c r="Y109" s="46"/>
      <c r="Z109" s="26"/>
      <c r="AA109" s="25"/>
      <c r="AB109" s="26"/>
      <c r="AC109" s="25"/>
      <c r="AD109" s="26"/>
      <c r="AE109" s="25"/>
      <c r="AF109" s="26"/>
      <c r="AG109" s="25"/>
      <c r="AH109" s="26"/>
      <c r="AI109" s="25"/>
      <c r="AJ109" s="26"/>
      <c r="AK109" s="25"/>
      <c r="AL109" s="26"/>
      <c r="AM109" s="46"/>
      <c r="AN109" s="26"/>
      <c r="AO109" s="46"/>
      <c r="AP109" s="26"/>
      <c r="AQ109" s="46"/>
      <c r="AR109" s="26"/>
      <c r="AS109" s="46"/>
      <c r="AT109" s="26"/>
      <c r="AU109" s="51"/>
      <c r="AV109" s="52"/>
      <c r="AW109" s="51"/>
      <c r="AX109" s="52"/>
      <c r="AZ109" s="65" t="str">
        <f>IF(J109="", "",IF(J109&gt;2*I109, "","200m pace slower than 400m pace"))</f>
        <v>200m pace slower than 400m pace</v>
      </c>
    </row>
    <row r="110" spans="1:52" s="1" customFormat="1" ht="15" hidden="1" x14ac:dyDescent="0.25">
      <c r="A110" s="36" t="s">
        <v>561</v>
      </c>
      <c r="B110" s="47" t="s">
        <v>810</v>
      </c>
      <c r="C110" s="50"/>
      <c r="D110" s="29" t="str">
        <f t="shared" si="5"/>
        <v>Test</v>
      </c>
      <c r="E110" s="43" t="str">
        <f>IFERROR(IF(J110="","",(100/((400-200)/((J110*86400)-(I110*86400)))/86400)),"")</f>
        <v/>
      </c>
      <c r="F110" s="23" t="str">
        <f t="shared" si="6"/>
        <v/>
      </c>
      <c r="G110" s="23" t="str">
        <f t="shared" si="7"/>
        <v/>
      </c>
      <c r="H110" s="23" t="str">
        <f t="shared" si="8"/>
        <v/>
      </c>
      <c r="I110" s="72">
        <f>IF(K110&gt;0,K110,IF(M110&gt;0,M110,IF(O110&gt;0,O110,IF(Q110&gt;0,Q110,IF(S110&gt;0,S110,IF(U110&gt;0,U110,IF(W110&gt;0,W110,IF(Y110&gt;0,Y110,IF(AA110&gt;0,AA110,IF(AC110&gt;0,AC110,IF(AE110&gt;0,AE110,IF(AG110&gt;0,AG110,IF(AI110&gt;0,AI110,IF(AK110&gt;0,AK110,IF(AM110&gt;0,AM110,IF(AO110&gt;0,AO110,IF(AQ110&gt;0,AQ110,IF(AS110&gt;0,AS110,IF(AU110&gt;0,AU110,AW110)))))))))))))))))))</f>
        <v>0</v>
      </c>
      <c r="J110" s="72">
        <f>IF(L110&gt;0,L110,IF(N110&gt;0,N110,IF(P110&gt;0,P110,IF(R110&gt;0,R110,IF(T110&gt;0,T110,IF(V110&gt;0,V110,IF(X110&gt;0,X110,IF(Z110&gt;0,Z110,IF(AB110&gt;0,AB110,IF(AD110&gt;0,AD110,IF(AF110&gt;0,AF110,IF(AH110&gt;0,AH110,IF(AJ110&gt;0,AJ110,IF(AL110&gt;0,AL110,IF(AN110&gt;0,AN110,IF(AP110&gt;0,AP110,IF(AR110&gt;0,AR110,IF(AT110&gt;0,AT110,IF(AV110&gt;0,AV110,AX110)))))))))))))))))))</f>
        <v>0</v>
      </c>
      <c r="K110" s="25"/>
      <c r="L110" s="26"/>
      <c r="M110" s="25"/>
      <c r="N110" s="26"/>
      <c r="O110" s="25"/>
      <c r="P110" s="26"/>
      <c r="Q110" s="25"/>
      <c r="R110" s="26"/>
      <c r="S110" s="25"/>
      <c r="T110" s="26"/>
      <c r="U110" s="25"/>
      <c r="V110" s="26"/>
      <c r="W110" s="25"/>
      <c r="X110" s="26"/>
      <c r="Y110" s="46"/>
      <c r="Z110" s="26"/>
      <c r="AA110" s="25"/>
      <c r="AB110" s="26"/>
      <c r="AC110" s="25"/>
      <c r="AD110" s="26"/>
      <c r="AE110" s="25"/>
      <c r="AF110" s="26"/>
      <c r="AG110" s="25"/>
      <c r="AH110" s="26"/>
      <c r="AI110" s="25"/>
      <c r="AJ110" s="26"/>
      <c r="AK110" s="25"/>
      <c r="AL110" s="26"/>
      <c r="AM110" s="46"/>
      <c r="AN110" s="26"/>
      <c r="AO110" s="46"/>
      <c r="AP110" s="26"/>
      <c r="AQ110" s="46"/>
      <c r="AR110" s="26"/>
      <c r="AS110" s="46"/>
      <c r="AT110" s="26"/>
      <c r="AU110" s="51"/>
      <c r="AV110" s="52"/>
      <c r="AW110" s="51"/>
      <c r="AX110" s="52"/>
      <c r="AZ110" s="65" t="str">
        <f>IF(J110="", "",IF(J110&gt;2*I110, "","200m pace slower than 400m pace"))</f>
        <v>200m pace slower than 400m pace</v>
      </c>
    </row>
    <row r="111" spans="1:52" s="1" customFormat="1" ht="15" hidden="1" x14ac:dyDescent="0.25">
      <c r="A111" s="36" t="s">
        <v>561</v>
      </c>
      <c r="B111" s="47" t="s">
        <v>563</v>
      </c>
      <c r="C111" s="50"/>
      <c r="D111" s="29" t="str">
        <f t="shared" si="5"/>
        <v>Test</v>
      </c>
      <c r="E111" s="43" t="str">
        <f>IFERROR(IF(J111="","",(100/((400-200)/((J111*86400)-(I111*86400)))/86400)),"")</f>
        <v/>
      </c>
      <c r="F111" s="23" t="str">
        <f t="shared" si="6"/>
        <v/>
      </c>
      <c r="G111" s="23" t="str">
        <f t="shared" si="7"/>
        <v/>
      </c>
      <c r="H111" s="23" t="str">
        <f t="shared" si="8"/>
        <v/>
      </c>
      <c r="I111" s="72">
        <f>IF(K111&gt;0,K111,IF(M111&gt;0,M111,IF(O111&gt;0,O111,IF(Q111&gt;0,Q111,IF(S111&gt;0,S111,IF(U111&gt;0,U111,IF(W111&gt;0,W111,IF(Y111&gt;0,Y111,IF(AA111&gt;0,AA111,IF(AC111&gt;0,AC111,IF(AE111&gt;0,AE111,IF(AG111&gt;0,AG111,IF(AI111&gt;0,AI111,IF(AK111&gt;0,AK111,IF(AM111&gt;0,AM111,IF(AO111&gt;0,AO111,IF(AQ111&gt;0,AQ111,IF(AS111&gt;0,AS111,IF(AU111&gt;0,AU111,AW111)))))))))))))))))))</f>
        <v>0</v>
      </c>
      <c r="J111" s="72">
        <f>IF(L111&gt;0,L111,IF(N111&gt;0,N111,IF(P111&gt;0,P111,IF(R111&gt;0,R111,IF(T111&gt;0,T111,IF(V111&gt;0,V111,IF(X111&gt;0,X111,IF(Z111&gt;0,Z111,IF(AB111&gt;0,AB111,IF(AD111&gt;0,AD111,IF(AF111&gt;0,AF111,IF(AH111&gt;0,AH111,IF(AJ111&gt;0,AJ111,IF(AL111&gt;0,AL111,IF(AN111&gt;0,AN111,IF(AP111&gt;0,AP111,IF(AR111&gt;0,AR111,IF(AT111&gt;0,AT111,IF(AV111&gt;0,AV111,AX111)))))))))))))))))))</f>
        <v>0</v>
      </c>
      <c r="K111" s="25"/>
      <c r="L111" s="26"/>
      <c r="M111" s="25"/>
      <c r="N111" s="26"/>
      <c r="O111" s="25"/>
      <c r="P111" s="26"/>
      <c r="Q111" s="25"/>
      <c r="R111" s="26"/>
      <c r="S111" s="25"/>
      <c r="T111" s="26"/>
      <c r="U111" s="25"/>
      <c r="V111" s="26"/>
      <c r="W111" s="25"/>
      <c r="X111" s="26"/>
      <c r="Y111" s="46"/>
      <c r="Z111" s="26"/>
      <c r="AA111" s="25"/>
      <c r="AB111" s="26"/>
      <c r="AC111" s="25"/>
      <c r="AD111" s="26"/>
      <c r="AE111" s="25"/>
      <c r="AF111" s="26"/>
      <c r="AG111" s="25"/>
      <c r="AH111" s="26"/>
      <c r="AI111" s="25"/>
      <c r="AJ111" s="26"/>
      <c r="AK111" s="25"/>
      <c r="AL111" s="26"/>
      <c r="AM111" s="46"/>
      <c r="AN111" s="26"/>
      <c r="AO111" s="46"/>
      <c r="AP111" s="26"/>
      <c r="AQ111" s="46"/>
      <c r="AR111" s="26"/>
      <c r="AS111" s="46"/>
      <c r="AT111" s="26"/>
      <c r="AU111" s="51"/>
      <c r="AV111" s="52"/>
      <c r="AW111" s="51"/>
      <c r="AX111" s="52"/>
      <c r="AZ111" s="65" t="str">
        <f>IF(J111="", "",IF(J111&gt;2*I111, "","200m pace slower than 400m pace"))</f>
        <v>200m pace slower than 400m pace</v>
      </c>
    </row>
    <row r="112" spans="1:52" s="1" customFormat="1" ht="15" x14ac:dyDescent="0.25">
      <c r="A112" s="38" t="s">
        <v>775</v>
      </c>
      <c r="B112" s="54" t="s">
        <v>565</v>
      </c>
      <c r="C112" s="28"/>
      <c r="D112" s="29">
        <f>IF(AND(E112&lt;=$D$2,E112&gt;=$D$3),$D$1,IF(AND(E112&lt;=$E$2,E112&gt;=$E$3),$E$1,IF(AND(E112&lt;=$F$2,E112&gt;=$F$3),$F$1,IF(AND(E112&lt;=$G$2,E112&gt;=$G$3),$G$1,IF(AND(E112&lt;=$H$2,E112&gt;=$H$3),$H$1,"Test")))))</f>
        <v>5</v>
      </c>
      <c r="E112" s="43">
        <f>IFERROR(IF(J112="","",(100/((400-200)/((J112*86400)-(I112*86400)))/86400)),"")</f>
        <v>1.0127314814814819E-3</v>
      </c>
      <c r="F112" s="23">
        <f>IF(E112="","",$F$5/100*E112)</f>
        <v>2.0254629629629637E-3</v>
      </c>
      <c r="G112" s="23">
        <f>IF(E112="","",$G$5/100*E112)</f>
        <v>4.0509259259259274E-3</v>
      </c>
      <c r="H112" s="23">
        <f>IF(E112="","",$H$5/100*E112)</f>
        <v>8.1018518518518549E-3</v>
      </c>
      <c r="I112" s="72">
        <f>IF(K112&gt;0,K112,IF(M112&gt;0,M112,IF(O112&gt;0,O112,IF(Q112&gt;0,Q112,IF(S112&gt;0,S112,IF(U112&gt;0,U112,IF(W112&gt;0,W112,IF(Y112&gt;0,Y112,IF(AA112&gt;0,AA112,IF(AC112&gt;0,AC112,IF(AE112&gt;0,AE112,IF(AG112&gt;0,AG112,IF(AI112&gt;0,AI112,IF(AK112&gt;0,AK112,IF(AM112&gt;0,AM112,IF(AO112&gt;0,AO112,IF(AQ112&gt;0,AQ112,IF(AS112&gt;0,AS112,IF(AU112&gt;0,AU112,AW112)))))))))))))))))))</f>
        <v>1.9444444444444442E-3</v>
      </c>
      <c r="J112" s="72">
        <f>IF(L112&gt;0,L112,IF(N112&gt;0,N112,IF(P112&gt;0,P112,IF(R112&gt;0,R112,IF(T112&gt;0,T112,IF(V112&gt;0,V112,IF(X112&gt;0,X112,IF(Z112&gt;0,Z112,IF(AB112&gt;0,AB112,IF(AD112&gt;0,AD112,IF(AF112&gt;0,AF112,IF(AH112&gt;0,AH112,IF(AJ112&gt;0,AJ112,IF(AL112&gt;0,AL112,IF(AN112&gt;0,AN112,IF(AP112&gt;0,AP112,IF(AR112&gt;0,AR112,IF(AT112&gt;0,AT112,IF(AV112&gt;0,AV112,AX112)))))))))))))))))))</f>
        <v>3.9699074074074072E-3</v>
      </c>
      <c r="K112" s="25"/>
      <c r="L112" s="26"/>
      <c r="M112" s="25"/>
      <c r="N112" s="26"/>
      <c r="O112" s="25"/>
      <c r="P112" s="26"/>
      <c r="Q112" s="25"/>
      <c r="R112" s="26"/>
      <c r="S112" s="25"/>
      <c r="T112" s="26"/>
      <c r="U112" s="25"/>
      <c r="V112" s="26"/>
      <c r="W112" s="25"/>
      <c r="X112" s="26"/>
      <c r="Y112" s="46">
        <v>1.9444444444444442E-3</v>
      </c>
      <c r="Z112" s="26">
        <v>3.9699074074074072E-3</v>
      </c>
      <c r="AA112" s="25"/>
      <c r="AB112" s="26"/>
      <c r="AC112" s="25"/>
      <c r="AD112" s="26"/>
      <c r="AE112" s="25">
        <v>1.8402777777777777E-3</v>
      </c>
      <c r="AF112" s="26">
        <v>3.9583333333333337E-3</v>
      </c>
      <c r="AG112" s="25"/>
      <c r="AH112" s="26"/>
      <c r="AI112" s="25">
        <v>1.9560185185185184E-3</v>
      </c>
      <c r="AJ112" s="26">
        <v>4.0509259259259257E-3</v>
      </c>
      <c r="AK112" s="25">
        <v>1.9675925925925928E-3</v>
      </c>
      <c r="AL112" s="26">
        <v>4.1898148148148146E-3</v>
      </c>
      <c r="AM112" s="46"/>
      <c r="AN112" s="26"/>
      <c r="AO112" s="46"/>
      <c r="AP112" s="26"/>
      <c r="AQ112" s="46"/>
      <c r="AR112" s="46"/>
      <c r="AS112" s="25"/>
      <c r="AT112" s="26"/>
      <c r="AU112" s="25"/>
      <c r="AV112" s="26"/>
      <c r="AW112" s="25"/>
      <c r="AX112" s="26"/>
      <c r="AZ112" s="65" t="str">
        <f>IF(J112="", "",IF(J112&gt;2*I112, "","200m pace slower than 400m pace"))</f>
        <v/>
      </c>
    </row>
    <row r="113" spans="1:52" s="1" customFormat="1" ht="15" hidden="1" x14ac:dyDescent="0.25">
      <c r="A113" s="36" t="s">
        <v>564</v>
      </c>
      <c r="B113" s="47" t="s">
        <v>566</v>
      </c>
      <c r="C113" s="50"/>
      <c r="D113" s="29" t="str">
        <f t="shared" si="5"/>
        <v>Test</v>
      </c>
      <c r="E113" s="43" t="str">
        <f>IFERROR(IF(J113="","",(100/((400-200)/((J113*86400)-(I113*86400)))/86400)),"")</f>
        <v/>
      </c>
      <c r="F113" s="23" t="str">
        <f t="shared" si="6"/>
        <v/>
      </c>
      <c r="G113" s="23" t="str">
        <f t="shared" si="7"/>
        <v/>
      </c>
      <c r="H113" s="23" t="str">
        <f t="shared" si="8"/>
        <v/>
      </c>
      <c r="I113" s="72">
        <f>IF(K113&gt;0,K113,IF(M113&gt;0,M113,IF(O113&gt;0,O113,IF(Q113&gt;0,Q113,IF(S113&gt;0,S113,IF(U113&gt;0,U113,IF(W113&gt;0,W113,IF(Y113&gt;0,Y113,IF(AA113&gt;0,AA113,IF(AC113&gt;0,AC113,IF(AE113&gt;0,AE113,IF(AG113&gt;0,AG113,IF(AI113&gt;0,AI113,IF(AK113&gt;0,AK113,IF(AM113&gt;0,AM113,IF(AO113&gt;0,AO113,IF(AQ113&gt;0,AQ113,IF(AS113&gt;0,AS113,IF(AU113&gt;0,AU113,AW113)))))))))))))))))))</f>
        <v>0</v>
      </c>
      <c r="J113" s="72">
        <f>IF(L113&gt;0,L113,IF(N113&gt;0,N113,IF(P113&gt;0,P113,IF(R113&gt;0,R113,IF(T113&gt;0,T113,IF(V113&gt;0,V113,IF(X113&gt;0,X113,IF(Z113&gt;0,Z113,IF(AB113&gt;0,AB113,IF(AD113&gt;0,AD113,IF(AF113&gt;0,AF113,IF(AH113&gt;0,AH113,IF(AJ113&gt;0,AJ113,IF(AL113&gt;0,AL113,IF(AN113&gt;0,AN113,IF(AP113&gt;0,AP113,IF(AR113&gt;0,AR113,IF(AT113&gt;0,AT113,IF(AV113&gt;0,AV113,AX113)))))))))))))))))))</f>
        <v>0</v>
      </c>
      <c r="K113" s="25"/>
      <c r="L113" s="26"/>
      <c r="M113" s="25"/>
      <c r="N113" s="26"/>
      <c r="O113" s="25"/>
      <c r="P113" s="26"/>
      <c r="Q113" s="25"/>
      <c r="R113" s="26"/>
      <c r="S113" s="25"/>
      <c r="T113" s="26"/>
      <c r="U113" s="25"/>
      <c r="V113" s="26"/>
      <c r="W113" s="25"/>
      <c r="X113" s="26"/>
      <c r="Y113" s="46"/>
      <c r="Z113" s="26"/>
      <c r="AA113" s="25"/>
      <c r="AB113" s="26"/>
      <c r="AC113" s="25"/>
      <c r="AD113" s="26"/>
      <c r="AE113" s="25"/>
      <c r="AF113" s="26"/>
      <c r="AG113" s="25"/>
      <c r="AH113" s="26"/>
      <c r="AI113" s="25"/>
      <c r="AJ113" s="26"/>
      <c r="AK113" s="25"/>
      <c r="AL113" s="26"/>
      <c r="AM113" s="46"/>
      <c r="AN113" s="26"/>
      <c r="AO113" s="46"/>
      <c r="AP113" s="26"/>
      <c r="AQ113" s="46"/>
      <c r="AR113" s="26"/>
      <c r="AS113" s="46"/>
      <c r="AT113" s="26"/>
      <c r="AU113" s="51"/>
      <c r="AV113" s="52"/>
      <c r="AW113" s="51"/>
      <c r="AX113" s="52"/>
      <c r="AZ113" s="65" t="str">
        <f>IF(J113="", "",IF(J113&gt;2*I113, "","200m pace slower than 400m pace"))</f>
        <v>200m pace slower than 400m pace</v>
      </c>
    </row>
    <row r="114" spans="1:52" s="1" customFormat="1" ht="15" hidden="1" x14ac:dyDescent="0.25">
      <c r="A114" s="36" t="s">
        <v>564</v>
      </c>
      <c r="B114" s="47" t="s">
        <v>567</v>
      </c>
      <c r="C114" s="50"/>
      <c r="D114" s="29" t="str">
        <f t="shared" si="5"/>
        <v>Test</v>
      </c>
      <c r="E114" s="43" t="str">
        <f>IFERROR(IF(J114="","",(100/((400-200)/((J114*86400)-(I114*86400)))/86400)),"")</f>
        <v/>
      </c>
      <c r="F114" s="23" t="str">
        <f t="shared" si="6"/>
        <v/>
      </c>
      <c r="G114" s="23" t="str">
        <f t="shared" si="7"/>
        <v/>
      </c>
      <c r="H114" s="23" t="str">
        <f t="shared" si="8"/>
        <v/>
      </c>
      <c r="I114" s="72">
        <f>IF(K114&gt;0,K114,IF(M114&gt;0,M114,IF(O114&gt;0,O114,IF(Q114&gt;0,Q114,IF(S114&gt;0,S114,IF(U114&gt;0,U114,IF(W114&gt;0,W114,IF(Y114&gt;0,Y114,IF(AA114&gt;0,AA114,IF(AC114&gt;0,AC114,IF(AE114&gt;0,AE114,IF(AG114&gt;0,AG114,IF(AI114&gt;0,AI114,IF(AK114&gt;0,AK114,IF(AM114&gt;0,AM114,IF(AO114&gt;0,AO114,IF(AQ114&gt;0,AQ114,IF(AS114&gt;0,AS114,IF(AU114&gt;0,AU114,AW114)))))))))))))))))))</f>
        <v>0</v>
      </c>
      <c r="J114" s="72">
        <f>IF(L114&gt;0,L114,IF(N114&gt;0,N114,IF(P114&gt;0,P114,IF(R114&gt;0,R114,IF(T114&gt;0,T114,IF(V114&gt;0,V114,IF(X114&gt;0,X114,IF(Z114&gt;0,Z114,IF(AB114&gt;0,AB114,IF(AD114&gt;0,AD114,IF(AF114&gt;0,AF114,IF(AH114&gt;0,AH114,IF(AJ114&gt;0,AJ114,IF(AL114&gt;0,AL114,IF(AN114&gt;0,AN114,IF(AP114&gt;0,AP114,IF(AR114&gt;0,AR114,IF(AT114&gt;0,AT114,IF(AV114&gt;0,AV114,AX114)))))))))))))))))))</f>
        <v>0</v>
      </c>
      <c r="K114" s="25"/>
      <c r="L114" s="26"/>
      <c r="M114" s="25"/>
      <c r="N114" s="26"/>
      <c r="O114" s="25"/>
      <c r="P114" s="26"/>
      <c r="Q114" s="25"/>
      <c r="R114" s="26"/>
      <c r="S114" s="25"/>
      <c r="T114" s="26"/>
      <c r="U114" s="25"/>
      <c r="V114" s="26"/>
      <c r="W114" s="25"/>
      <c r="X114" s="26"/>
      <c r="Y114" s="46"/>
      <c r="Z114" s="26"/>
      <c r="AA114" s="25"/>
      <c r="AB114" s="26"/>
      <c r="AC114" s="25"/>
      <c r="AD114" s="26"/>
      <c r="AE114" s="25"/>
      <c r="AF114" s="26"/>
      <c r="AG114" s="25"/>
      <c r="AH114" s="26"/>
      <c r="AI114" s="25"/>
      <c r="AJ114" s="26"/>
      <c r="AK114" s="25"/>
      <c r="AL114" s="26"/>
      <c r="AM114" s="46"/>
      <c r="AN114" s="26"/>
      <c r="AO114" s="46"/>
      <c r="AP114" s="26"/>
      <c r="AQ114" s="46"/>
      <c r="AR114" s="26"/>
      <c r="AS114" s="46"/>
      <c r="AT114" s="26"/>
      <c r="AU114" s="51"/>
      <c r="AV114" s="52"/>
      <c r="AW114" s="51"/>
      <c r="AX114" s="52"/>
      <c r="AZ114" s="65" t="str">
        <f>IF(J114="", "",IF(J114&gt;2*I114, "","200m pace slower than 400m pace"))</f>
        <v>200m pace slower than 400m pace</v>
      </c>
    </row>
    <row r="115" spans="1:52" s="1" customFormat="1" ht="15" x14ac:dyDescent="0.25">
      <c r="A115" s="38" t="s">
        <v>564</v>
      </c>
      <c r="B115" s="54" t="s">
        <v>568</v>
      </c>
      <c r="C115" s="28"/>
      <c r="D115" s="29">
        <f>IF(AND(E115&lt;=$D$2,E115&gt;=$D$3),$D$1,IF(AND(E115&lt;=$E$2,E115&gt;=$E$3),$E$1,IF(AND(E115&lt;=$F$2,E115&gt;=$F$3),$F$1,IF(AND(E115&lt;=$G$2,E115&gt;=$G$3),$G$1,IF(AND(E115&lt;=$H$2,E115&gt;=$H$3),$H$1,"Test")))))</f>
        <v>3</v>
      </c>
      <c r="E115" s="43">
        <f>IFERROR(IF(J115="","",(100/((400-200)/((J115*86400)-(I115*86400)))/86400)),"")</f>
        <v>1.2500000000000002E-3</v>
      </c>
      <c r="F115" s="23">
        <f>IF(E115="","",$F$5/100*E115)</f>
        <v>2.5000000000000005E-3</v>
      </c>
      <c r="G115" s="23">
        <f>IF(E115="","",$G$5/100*E115)</f>
        <v>5.000000000000001E-3</v>
      </c>
      <c r="H115" s="23">
        <f>IF(E115="","",$H$5/100*E115)</f>
        <v>1.0000000000000002E-2</v>
      </c>
      <c r="I115" s="72">
        <f>IF(K115&gt;0,K115,IF(M115&gt;0,M115,IF(O115&gt;0,O115,IF(Q115&gt;0,Q115,IF(S115&gt;0,S115,IF(U115&gt;0,U115,IF(W115&gt;0,W115,IF(Y115&gt;0,Y115,IF(AA115&gt;0,AA115,IF(AC115&gt;0,AC115,IF(AE115&gt;0,AE115,IF(AG115&gt;0,AG115,IF(AI115&gt;0,AI115,IF(AK115&gt;0,AK115,IF(AM115&gt;0,AM115,IF(AO115&gt;0,AO115,IF(AQ115&gt;0,AQ115,IF(AS115&gt;0,AS115,IF(AU115&gt;0,AU115,AW115)))))))))))))))))))</f>
        <v>2.3958333333333331E-3</v>
      </c>
      <c r="J115" s="72">
        <f>IF(L115&gt;0,L115,IF(N115&gt;0,N115,IF(P115&gt;0,P115,IF(R115&gt;0,R115,IF(T115&gt;0,T115,IF(V115&gt;0,V115,IF(X115&gt;0,X115,IF(Z115&gt;0,Z115,IF(AB115&gt;0,AB115,IF(AD115&gt;0,AD115,IF(AF115&gt;0,AF115,IF(AH115&gt;0,AH115,IF(AJ115&gt;0,AJ115,IF(AL115&gt;0,AL115,IF(AN115&gt;0,AN115,IF(AP115&gt;0,AP115,IF(AR115&gt;0,AR115,IF(AT115&gt;0,AT115,IF(AV115&gt;0,AV115,AX115)))))))))))))))))))</f>
        <v>4.8958333333333336E-3</v>
      </c>
      <c r="K115" s="25"/>
      <c r="L115" s="26"/>
      <c r="M115" s="25">
        <v>2.3958333333333331E-3</v>
      </c>
      <c r="N115" s="26">
        <v>4.8958333333333336E-3</v>
      </c>
      <c r="O115" s="25">
        <v>2.2337962962962962E-3</v>
      </c>
      <c r="P115" s="26">
        <v>4.6874999999999998E-3</v>
      </c>
      <c r="Q115" s="25">
        <v>2.2453703703703702E-3</v>
      </c>
      <c r="R115" s="26">
        <v>4.6874999999999998E-3</v>
      </c>
      <c r="S115" s="25"/>
      <c r="T115" s="26"/>
      <c r="U115" s="25"/>
      <c r="V115" s="26"/>
      <c r="W115" s="25">
        <v>2.5000000000000001E-3</v>
      </c>
      <c r="X115" s="26">
        <v>5.2662037037037035E-3</v>
      </c>
      <c r="Y115" s="46"/>
      <c r="Z115" s="26"/>
      <c r="AA115" s="25"/>
      <c r="AB115" s="26"/>
      <c r="AC115" s="25"/>
      <c r="AD115" s="26"/>
      <c r="AE115" s="25"/>
      <c r="AF115" s="26"/>
      <c r="AG115" s="25"/>
      <c r="AH115" s="26"/>
      <c r="AI115" s="25"/>
      <c r="AJ115" s="26"/>
      <c r="AK115" s="25"/>
      <c r="AL115" s="26"/>
      <c r="AM115" s="46"/>
      <c r="AN115" s="26"/>
      <c r="AO115" s="46"/>
      <c r="AP115" s="26"/>
      <c r="AQ115" s="46"/>
      <c r="AR115" s="46"/>
      <c r="AS115" s="25"/>
      <c r="AT115" s="26"/>
      <c r="AU115" s="25"/>
      <c r="AV115" s="26"/>
      <c r="AW115" s="25"/>
      <c r="AX115" s="26"/>
      <c r="AZ115" s="65"/>
    </row>
    <row r="116" spans="1:52" s="1" customFormat="1" ht="15" x14ac:dyDescent="0.25">
      <c r="A116" s="36" t="s">
        <v>564</v>
      </c>
      <c r="B116" s="47" t="s">
        <v>569</v>
      </c>
      <c r="C116" s="50"/>
      <c r="D116" s="29">
        <f t="shared" si="5"/>
        <v>3</v>
      </c>
      <c r="E116" s="43">
        <f>IFERROR(IF(J116="","",(100/((400-200)/((J116*86400)-(I116*86400)))/86400)),"")</f>
        <v>1.2731481481481483E-3</v>
      </c>
      <c r="F116" s="23">
        <f t="shared" si="6"/>
        <v>2.5462962962962965E-3</v>
      </c>
      <c r="G116" s="23">
        <f t="shared" si="7"/>
        <v>5.092592592592593E-3</v>
      </c>
      <c r="H116" s="23">
        <f t="shared" si="8"/>
        <v>1.0185185185185186E-2</v>
      </c>
      <c r="I116" s="72">
        <f>IF(K116&gt;0,K116,IF(M116&gt;0,M116,IF(O116&gt;0,O116,IF(Q116&gt;0,Q116,IF(S116&gt;0,S116,IF(U116&gt;0,U116,IF(W116&gt;0,W116,IF(Y116&gt;0,Y116,IF(AA116&gt;0,AA116,IF(AC116&gt;0,AC116,IF(AE116&gt;0,AE116,IF(AG116&gt;0,AG116,IF(AI116&gt;0,AI116,IF(AK116&gt;0,AK116,IF(AM116&gt;0,AM116,IF(AO116&gt;0,AO116,IF(AQ116&gt;0,AQ116,IF(AS116&gt;0,AS116,IF(AU116&gt;0,AU116,AW116)))))))))))))))))))</f>
        <v>2.2569444444444442E-3</v>
      </c>
      <c r="J116" s="72">
        <f>IF(L116&gt;0,L116,IF(N116&gt;0,N116,IF(P116&gt;0,P116,IF(R116&gt;0,R116,IF(T116&gt;0,T116,IF(V116&gt;0,V116,IF(X116&gt;0,X116,IF(Z116&gt;0,Z116,IF(AB116&gt;0,AB116,IF(AD116&gt;0,AD116,IF(AF116&gt;0,AF116,IF(AH116&gt;0,AH116,IF(AJ116&gt;0,AJ116,IF(AL116&gt;0,AL116,IF(AN116&gt;0,AN116,IF(AP116&gt;0,AP116,IF(AR116&gt;0,AR116,IF(AT116&gt;0,AT116,IF(AV116&gt;0,AV116,AX116)))))))))))))))))))</f>
        <v>4.8032407407407407E-3</v>
      </c>
      <c r="K116" s="25"/>
      <c r="L116" s="26"/>
      <c r="M116" s="25">
        <v>2.2569444444444442E-3</v>
      </c>
      <c r="N116" s="26">
        <v>4.8032407407407407E-3</v>
      </c>
      <c r="O116" s="25">
        <v>2.2453703703703702E-3</v>
      </c>
      <c r="P116" s="26">
        <v>4.6527777777777774E-3</v>
      </c>
      <c r="Q116" s="25">
        <v>2.3148148148148147E-3</v>
      </c>
      <c r="R116" s="26">
        <v>5.0115740740740737E-3</v>
      </c>
      <c r="S116" s="25"/>
      <c r="T116" s="26"/>
      <c r="U116" s="25">
        <v>2.3148148148148147E-3</v>
      </c>
      <c r="V116" s="26">
        <v>4.8495370370370368E-3</v>
      </c>
      <c r="W116" s="25">
        <v>2.2800925925925927E-3</v>
      </c>
      <c r="X116" s="26">
        <v>4.8495370370370368E-3</v>
      </c>
      <c r="Y116" s="46"/>
      <c r="Z116" s="26"/>
      <c r="AA116" s="25"/>
      <c r="AB116" s="26"/>
      <c r="AC116" s="25"/>
      <c r="AD116" s="26"/>
      <c r="AE116" s="25"/>
      <c r="AF116" s="26"/>
      <c r="AG116" s="25"/>
      <c r="AH116" s="26"/>
      <c r="AI116" s="25"/>
      <c r="AJ116" s="26"/>
      <c r="AK116" s="25"/>
      <c r="AL116" s="26"/>
      <c r="AM116" s="46"/>
      <c r="AN116" s="26"/>
      <c r="AO116" s="46"/>
      <c r="AP116" s="26"/>
      <c r="AQ116" s="46"/>
      <c r="AR116" s="26"/>
      <c r="AS116" s="46"/>
      <c r="AT116" s="26"/>
      <c r="AU116" s="51"/>
      <c r="AV116" s="52"/>
      <c r="AW116" s="51"/>
      <c r="AX116" s="52"/>
      <c r="AZ116" s="65" t="str">
        <f>IF(J116="", "",IF(J116&gt;2*I116, "","200m pace slower than 400m pace"))</f>
        <v/>
      </c>
    </row>
    <row r="117" spans="1:52" s="1" customFormat="1" ht="15" hidden="1" x14ac:dyDescent="0.25">
      <c r="A117" s="36" t="s">
        <v>570</v>
      </c>
      <c r="B117" s="47" t="s">
        <v>796</v>
      </c>
      <c r="C117" s="50"/>
      <c r="D117" s="29" t="str">
        <f t="shared" ref="D117" si="13">IF(AND(E117&lt;=$D$2,E117&gt;=$D$3),$D$1,IF(AND(E117&lt;=$E$2,E117&gt;=$E$3),$E$1,IF(AND(E117&lt;=$F$2,E117&gt;=$F$3),$F$1,IF(AND(E117&lt;=$G$2,E117&gt;=$G$3),$G$1,IF(AND(E117&lt;=$H$2,E117&gt;=$H$3),$H$1,"Test")))))</f>
        <v>Test</v>
      </c>
      <c r="E117" s="43" t="str">
        <f>IFERROR(IF(J117="","",(100/((400-200)/((J117*86400)-(I117*86400)))/86400)),"")</f>
        <v/>
      </c>
      <c r="F117" s="23" t="str">
        <f t="shared" ref="F117" si="14">IF(E117="","",$F$5/100*E117)</f>
        <v/>
      </c>
      <c r="G117" s="23" t="str">
        <f t="shared" ref="G117" si="15">IF(E117="","",$G$5/100*E117)</f>
        <v/>
      </c>
      <c r="H117" s="23" t="str">
        <f t="shared" ref="H117" si="16">IF(E117="","",$H$5/100*E117)</f>
        <v/>
      </c>
      <c r="I117" s="72">
        <f>IF(K117&gt;0,K117,IF(M117&gt;0,M117,IF(O117&gt;0,O117,IF(Q117&gt;0,Q117,IF(S117&gt;0,S117,IF(U117&gt;0,U117,IF(W117&gt;0,W117,IF(Y117&gt;0,Y117,IF(AA117&gt;0,AA117,IF(AC117&gt;0,AC117,IF(AE117&gt;0,AE117,IF(AG117&gt;0,AG117,IF(AI117&gt;0,AI117,IF(AK117&gt;0,AK117,IF(AM117&gt;0,AM117,IF(AO117&gt;0,AO117,IF(AQ117&gt;0,AQ117,IF(AS117&gt;0,AS117,IF(AU117&gt;0,AU117,AW117)))))))))))))))))))</f>
        <v>0</v>
      </c>
      <c r="J117" s="72">
        <f>IF(L117&gt;0,L117,IF(N117&gt;0,N117,IF(P117&gt;0,P117,IF(R117&gt;0,R117,IF(T117&gt;0,T117,IF(V117&gt;0,V117,IF(X117&gt;0,X117,IF(Z117&gt;0,Z117,IF(AB117&gt;0,AB117,IF(AD117&gt;0,AD117,IF(AF117&gt;0,AF117,IF(AH117&gt;0,AH117,IF(AJ117&gt;0,AJ117,IF(AL117&gt;0,AL117,IF(AN117&gt;0,AN117,IF(AP117&gt;0,AP117,IF(AR117&gt;0,AR117,IF(AT117&gt;0,AT117,IF(AV117&gt;0,AV117,AX117)))))))))))))))))))</f>
        <v>0</v>
      </c>
      <c r="K117" s="25"/>
      <c r="L117" s="26"/>
      <c r="M117" s="25"/>
      <c r="N117" s="26"/>
      <c r="O117" s="25"/>
      <c r="P117" s="26"/>
      <c r="Q117" s="25"/>
      <c r="R117" s="26"/>
      <c r="S117" s="25"/>
      <c r="T117" s="26"/>
      <c r="U117" s="25"/>
      <c r="V117" s="26"/>
      <c r="W117" s="25"/>
      <c r="X117" s="26"/>
      <c r="Y117" s="46"/>
      <c r="Z117" s="26"/>
      <c r="AA117" s="25"/>
      <c r="AB117" s="26"/>
      <c r="AC117" s="25"/>
      <c r="AD117" s="26"/>
      <c r="AE117" s="25"/>
      <c r="AF117" s="26"/>
      <c r="AG117" s="25"/>
      <c r="AH117" s="26"/>
      <c r="AI117" s="25"/>
      <c r="AJ117" s="26"/>
      <c r="AK117" s="25"/>
      <c r="AL117" s="26"/>
      <c r="AM117" s="46"/>
      <c r="AN117" s="26"/>
      <c r="AO117" s="46"/>
      <c r="AP117" s="26"/>
      <c r="AQ117" s="46"/>
      <c r="AR117" s="26"/>
      <c r="AS117" s="46"/>
      <c r="AT117" s="26"/>
      <c r="AU117" s="51"/>
      <c r="AV117" s="52"/>
      <c r="AW117" s="51"/>
      <c r="AX117" s="52"/>
      <c r="AZ117" s="65"/>
    </row>
    <row r="118" spans="1:52" s="1" customFormat="1" ht="15" hidden="1" x14ac:dyDescent="0.25">
      <c r="A118" s="36" t="s">
        <v>570</v>
      </c>
      <c r="B118" s="47" t="s">
        <v>378</v>
      </c>
      <c r="C118" s="50"/>
      <c r="D118" s="29" t="str">
        <f t="shared" si="5"/>
        <v>Test</v>
      </c>
      <c r="E118" s="43" t="str">
        <f>IFERROR(IF(J118="","",(100/((400-200)/((J118*86400)-(I118*86400)))/86400)),"")</f>
        <v/>
      </c>
      <c r="F118" s="23" t="str">
        <f t="shared" si="6"/>
        <v/>
      </c>
      <c r="G118" s="23" t="str">
        <f t="shared" si="7"/>
        <v/>
      </c>
      <c r="H118" s="23" t="str">
        <f t="shared" si="8"/>
        <v/>
      </c>
      <c r="I118" s="72">
        <f>IF(K118&gt;0,K118,IF(M118&gt;0,M118,IF(O118&gt;0,O118,IF(Q118&gt;0,Q118,IF(S118&gt;0,S118,IF(U118&gt;0,U118,IF(W118&gt;0,W118,IF(Y118&gt;0,Y118,IF(AA118&gt;0,AA118,IF(AC118&gt;0,AC118,IF(AE118&gt;0,AE118,IF(AG118&gt;0,AG118,IF(AI118&gt;0,AI118,IF(AK118&gt;0,AK118,IF(AM118&gt;0,AM118,IF(AO118&gt;0,AO118,IF(AQ118&gt;0,AQ118,IF(AS118&gt;0,AS118,IF(AU118&gt;0,AU118,AW118)))))))))))))))))))</f>
        <v>0</v>
      </c>
      <c r="J118" s="72">
        <f>IF(L118&gt;0,L118,IF(N118&gt;0,N118,IF(P118&gt;0,P118,IF(R118&gt;0,R118,IF(T118&gt;0,T118,IF(V118&gt;0,V118,IF(X118&gt;0,X118,IF(Z118&gt;0,Z118,IF(AB118&gt;0,AB118,IF(AD118&gt;0,AD118,IF(AF118&gt;0,AF118,IF(AH118&gt;0,AH118,IF(AJ118&gt;0,AJ118,IF(AL118&gt;0,AL118,IF(AN118&gt;0,AN118,IF(AP118&gt;0,AP118,IF(AR118&gt;0,AR118,IF(AT118&gt;0,AT118,IF(AV118&gt;0,AV118,AX118)))))))))))))))))))</f>
        <v>0</v>
      </c>
      <c r="K118" s="25"/>
      <c r="L118" s="26"/>
      <c r="M118" s="25"/>
      <c r="N118" s="26"/>
      <c r="O118" s="25"/>
      <c r="P118" s="26"/>
      <c r="Q118" s="25"/>
      <c r="R118" s="26"/>
      <c r="S118" s="25"/>
      <c r="T118" s="26"/>
      <c r="U118" s="25"/>
      <c r="V118" s="26"/>
      <c r="W118" s="25"/>
      <c r="X118" s="26"/>
      <c r="Y118" s="46"/>
      <c r="Z118" s="26"/>
      <c r="AA118" s="25"/>
      <c r="AB118" s="26"/>
      <c r="AC118" s="25"/>
      <c r="AD118" s="26"/>
      <c r="AE118" s="25"/>
      <c r="AF118" s="26"/>
      <c r="AG118" s="25"/>
      <c r="AH118" s="26"/>
      <c r="AI118" s="25"/>
      <c r="AJ118" s="26"/>
      <c r="AK118" s="25"/>
      <c r="AL118" s="26"/>
      <c r="AM118" s="46"/>
      <c r="AN118" s="26"/>
      <c r="AO118" s="46"/>
      <c r="AP118" s="26"/>
      <c r="AQ118" s="46"/>
      <c r="AR118" s="26"/>
      <c r="AS118" s="46"/>
      <c r="AT118" s="26"/>
      <c r="AU118" s="51"/>
      <c r="AV118" s="52"/>
      <c r="AW118" s="51"/>
      <c r="AX118" s="52"/>
      <c r="AZ118" s="65" t="str">
        <f>IF(J118="", "",IF(J118&gt;2*I118, "","200m pace slower than 400m pace"))</f>
        <v>200m pace slower than 400m pace</v>
      </c>
    </row>
    <row r="119" spans="1:52" s="1" customFormat="1" ht="15" x14ac:dyDescent="0.25">
      <c r="A119" s="36" t="s">
        <v>571</v>
      </c>
      <c r="B119" s="47" t="s">
        <v>572</v>
      </c>
      <c r="C119" s="50"/>
      <c r="D119" s="29">
        <f t="shared" si="5"/>
        <v>5</v>
      </c>
      <c r="E119" s="43">
        <f>IFERROR(IF(J119="","",(100/((400-200)/((J119*86400)-(I119*86400)))/86400)),"")</f>
        <v>1.0474537037037037E-3</v>
      </c>
      <c r="F119" s="23">
        <f t="shared" si="6"/>
        <v>2.0949074074074073E-3</v>
      </c>
      <c r="G119" s="23">
        <f t="shared" si="7"/>
        <v>4.1898148148148146E-3</v>
      </c>
      <c r="H119" s="23">
        <f t="shared" si="8"/>
        <v>8.3796296296296292E-3</v>
      </c>
      <c r="I119" s="72">
        <f>IF(K119&gt;0,K119,IF(M119&gt;0,M119,IF(O119&gt;0,O119,IF(Q119&gt;0,Q119,IF(S119&gt;0,S119,IF(U119&gt;0,U119,IF(W119&gt;0,W119,IF(Y119&gt;0,Y119,IF(AA119&gt;0,AA119,IF(AC119&gt;0,AC119,IF(AE119&gt;0,AE119,IF(AG119&gt;0,AG119,IF(AI119&gt;0,AI119,IF(AK119&gt;0,AK119,IF(AM119&gt;0,AM119,IF(AO119&gt;0,AO119,IF(AQ119&gt;0,AQ119,IF(AS119&gt;0,AS119,IF(AU119&gt;0,AU119,AW119)))))))))))))))))))</f>
        <v>1.8981481481481482E-3</v>
      </c>
      <c r="J119" s="72">
        <f>IF(L119&gt;0,L119,IF(N119&gt;0,N119,IF(P119&gt;0,P119,IF(R119&gt;0,R119,IF(T119&gt;0,T119,IF(V119&gt;0,V119,IF(X119&gt;0,X119,IF(Z119&gt;0,Z119,IF(AB119&gt;0,AB119,IF(AD119&gt;0,AD119,IF(AF119&gt;0,AF119,IF(AH119&gt;0,AH119,IF(AJ119&gt;0,AJ119,IF(AL119&gt;0,AL119,IF(AN119&gt;0,AN119,IF(AP119&gt;0,AP119,IF(AR119&gt;0,AR119,IF(AT119&gt;0,AT119,IF(AV119&gt;0,AV119,AX119)))))))))))))))))))</f>
        <v>3.9930555555555552E-3</v>
      </c>
      <c r="K119" s="25"/>
      <c r="L119" s="26"/>
      <c r="M119" s="25"/>
      <c r="N119" s="26"/>
      <c r="O119" s="25"/>
      <c r="P119" s="26"/>
      <c r="Q119" s="25"/>
      <c r="R119" s="26"/>
      <c r="S119" s="25"/>
      <c r="T119" s="26"/>
      <c r="U119" s="25">
        <v>1.8981481481481482E-3</v>
      </c>
      <c r="V119" s="26">
        <v>3.9930555555555552E-3</v>
      </c>
      <c r="W119" s="25"/>
      <c r="X119" s="26"/>
      <c r="Y119" s="46"/>
      <c r="Z119" s="26"/>
      <c r="AA119" s="25"/>
      <c r="AB119" s="26"/>
      <c r="AC119" s="25"/>
      <c r="AD119" s="26"/>
      <c r="AE119" s="25"/>
      <c r="AF119" s="26"/>
      <c r="AG119" s="25"/>
      <c r="AH119" s="26"/>
      <c r="AI119" s="25"/>
      <c r="AJ119" s="26"/>
      <c r="AK119" s="25"/>
      <c r="AL119" s="26"/>
      <c r="AM119" s="46"/>
      <c r="AN119" s="26"/>
      <c r="AO119" s="46"/>
      <c r="AP119" s="26"/>
      <c r="AQ119" s="46"/>
      <c r="AR119" s="26"/>
      <c r="AS119" s="46"/>
      <c r="AT119" s="26"/>
      <c r="AU119" s="51"/>
      <c r="AV119" s="52"/>
      <c r="AW119" s="51"/>
      <c r="AX119" s="52"/>
      <c r="AZ119" s="65" t="str">
        <f>IF(J119="", "",IF(J119&gt;2*I119, "","200m pace slower than 400m pace"))</f>
        <v/>
      </c>
    </row>
    <row r="120" spans="1:52" s="1" customFormat="1" ht="15" x14ac:dyDescent="0.25">
      <c r="A120" s="38" t="s">
        <v>573</v>
      </c>
      <c r="B120" s="54" t="s">
        <v>574</v>
      </c>
      <c r="C120" s="28"/>
      <c r="D120" s="29">
        <f>IF(AND(E120&lt;=$D$2,E120&gt;=$D$3),$D$1,IF(AND(E120&lt;=$E$2,E120&gt;=$E$3),$E$1,IF(AND(E120&lt;=$F$2,E120&gt;=$F$3),$F$1,IF(AND(E120&lt;=$G$2,E120&gt;=$G$3),$G$1,IF(AND(E120&lt;=$H$2,E120&gt;=$H$3),$H$1,"Test")))))</f>
        <v>3</v>
      </c>
      <c r="E120" s="43">
        <f>IFERROR(IF(J120="","",(100/((400-200)/((J120*86400)-(I120*86400)))/86400)),"")</f>
        <v>1.2557870370370368E-3</v>
      </c>
      <c r="F120" s="23">
        <f>IF(E120="","",$F$5/100*E120)</f>
        <v>2.5115740740740736E-3</v>
      </c>
      <c r="G120" s="23">
        <f>IF(E120="","",$G$5/100*E120)</f>
        <v>5.0231481481481472E-3</v>
      </c>
      <c r="H120" s="23">
        <f>IF(E120="","",$H$5/100*E120)</f>
        <v>1.0046296296296294E-2</v>
      </c>
      <c r="I120" s="72">
        <f>IF(K120&gt;0,K120,IF(M120&gt;0,M120,IF(O120&gt;0,O120,IF(Q120&gt;0,Q120,IF(S120&gt;0,S120,IF(U120&gt;0,U120,IF(W120&gt;0,W120,IF(Y120&gt;0,Y120,IF(AA120&gt;0,AA120,IF(AC120&gt;0,AC120,IF(AE120&gt;0,AE120,IF(AG120&gt;0,AG120,IF(AI120&gt;0,AI120,IF(AK120&gt;0,AK120,IF(AM120&gt;0,AM120,IF(AO120&gt;0,AO120,IF(AQ120&gt;0,AQ120,IF(AS120&gt;0,AS120,IF(AU120&gt;0,AU120,AW120)))))))))))))))))))</f>
        <v>2.2685185185185182E-3</v>
      </c>
      <c r="J120" s="72">
        <f>IF(L120&gt;0,L120,IF(N120&gt;0,N120,IF(P120&gt;0,P120,IF(R120&gt;0,R120,IF(T120&gt;0,T120,IF(V120&gt;0,V120,IF(X120&gt;0,X120,IF(Z120&gt;0,Z120,IF(AB120&gt;0,AB120,IF(AD120&gt;0,AD120,IF(AF120&gt;0,AF120,IF(AH120&gt;0,AH120,IF(AJ120&gt;0,AJ120,IF(AL120&gt;0,AL120,IF(AN120&gt;0,AN120,IF(AP120&gt;0,AP120,IF(AR120&gt;0,AR120,IF(AT120&gt;0,AT120,IF(AV120&gt;0,AV120,AX120)))))))))))))))))))</f>
        <v>4.7800925925925919E-3</v>
      </c>
      <c r="K120" s="25"/>
      <c r="L120" s="26"/>
      <c r="M120" s="25"/>
      <c r="N120" s="26"/>
      <c r="O120" s="25"/>
      <c r="P120" s="26"/>
      <c r="Q120" s="25"/>
      <c r="R120" s="26"/>
      <c r="S120" s="25"/>
      <c r="T120" s="26"/>
      <c r="U120" s="25"/>
      <c r="V120" s="26"/>
      <c r="W120" s="25"/>
      <c r="X120" s="26"/>
      <c r="Y120" s="46"/>
      <c r="Z120" s="26"/>
      <c r="AA120" s="25">
        <v>2.2685185185185182E-3</v>
      </c>
      <c r="AB120" s="26">
        <v>4.7800925925925919E-3</v>
      </c>
      <c r="AC120" s="25">
        <v>2.3611111111111111E-3</v>
      </c>
      <c r="AD120" s="26">
        <v>5.1041666666666666E-3</v>
      </c>
      <c r="AE120" s="25"/>
      <c r="AF120" s="26"/>
      <c r="AG120" s="25"/>
      <c r="AH120" s="26"/>
      <c r="AI120" s="25"/>
      <c r="AJ120" s="26"/>
      <c r="AK120" s="25"/>
      <c r="AL120" s="26"/>
      <c r="AM120" s="46"/>
      <c r="AN120" s="26"/>
      <c r="AO120" s="46"/>
      <c r="AP120" s="26"/>
      <c r="AQ120" s="46"/>
      <c r="AR120" s="46"/>
      <c r="AS120" s="25"/>
      <c r="AT120" s="26"/>
      <c r="AU120" s="25"/>
      <c r="AV120" s="26"/>
      <c r="AW120" s="25"/>
      <c r="AX120" s="26"/>
      <c r="AZ120" s="65" t="str">
        <f>IF(J120="", "",IF(J120&gt;2*I120, "","200m pace slower than 400m pace"))</f>
        <v/>
      </c>
    </row>
    <row r="121" spans="1:52" s="1" customFormat="1" ht="15" x14ac:dyDescent="0.25">
      <c r="A121" s="36" t="s">
        <v>777</v>
      </c>
      <c r="B121" s="47" t="s">
        <v>575</v>
      </c>
      <c r="C121" s="28"/>
      <c r="D121" s="29">
        <f>IF(AND(E121&lt;=$D$2,E121&gt;=$D$3),$D$1,IF(AND(E121&lt;=$E$2,E121&gt;=$E$3),$E$1,IF(AND(E121&lt;=$F$2,E121&gt;=$F$3),$F$1,IF(AND(E121&lt;=$G$2,E121&gt;=$G$3),$G$1,IF(AND(E121&lt;=$H$2,E121&gt;=$H$3),$H$1,"Test")))))</f>
        <v>5</v>
      </c>
      <c r="E121" s="43">
        <f>IFERROR(IF(J121="","",(100/((400-200)/((J121*86400)-(I121*86400)))/86400)),"")</f>
        <v>9.664351851851853E-4</v>
      </c>
      <c r="F121" s="23">
        <f>IF(E121="","",$F$5/100*E121)</f>
        <v>1.9328703703703706E-3</v>
      </c>
      <c r="G121" s="23">
        <f>IF(E121="","",$G$5/100*E121)</f>
        <v>3.8657407407407412E-3</v>
      </c>
      <c r="H121" s="23">
        <f>IF(E121="","",$H$5/100*E121)</f>
        <v>7.7314814814814824E-3</v>
      </c>
      <c r="I121" s="72">
        <f>IF(K121&gt;0,K121,IF(M121&gt;0,M121,IF(O121&gt;0,O121,IF(Q121&gt;0,Q121,IF(S121&gt;0,S121,IF(U121&gt;0,U121,IF(W121&gt;0,W121,IF(Y121&gt;0,Y121,IF(AA121&gt;0,AA121,IF(AC121&gt;0,AC121,IF(AE121&gt;0,AE121,IF(AG121&gt;0,AG121,IF(AI121&gt;0,AI121,IF(AK121&gt;0,AK121,IF(AM121&gt;0,AM121,IF(AO121&gt;0,AO121,IF(AQ121&gt;0,AQ121,IF(AS121&gt;0,AS121,IF(AU121&gt;0,AU121,AW121)))))))))))))))))))</f>
        <v>1.7939814814814815E-3</v>
      </c>
      <c r="J121" s="72">
        <f>IF(L121&gt;0,L121,IF(N121&gt;0,N121,IF(P121&gt;0,P121,IF(R121&gt;0,R121,IF(T121&gt;0,T121,IF(V121&gt;0,V121,IF(X121&gt;0,X121,IF(Z121&gt;0,Z121,IF(AB121&gt;0,AB121,IF(AD121&gt;0,AD121,IF(AF121&gt;0,AF121,IF(AH121&gt;0,AH121,IF(AJ121&gt;0,AJ121,IF(AL121&gt;0,AL121,IF(AN121&gt;0,AN121,IF(AP121&gt;0,AP121,IF(AR121&gt;0,AR121,IF(AT121&gt;0,AT121,IF(AV121&gt;0,AV121,AX121)))))))))))))))))))</f>
        <v>3.7268518518518519E-3</v>
      </c>
      <c r="K121" s="25"/>
      <c r="L121" s="26"/>
      <c r="M121" s="25">
        <v>1.7939814814814815E-3</v>
      </c>
      <c r="N121" s="26">
        <v>3.7268518518518519E-3</v>
      </c>
      <c r="O121" s="25"/>
      <c r="P121" s="26"/>
      <c r="Q121" s="25"/>
      <c r="R121" s="26"/>
      <c r="S121" s="25"/>
      <c r="T121" s="26"/>
      <c r="U121" s="25"/>
      <c r="V121" s="26"/>
      <c r="W121" s="25"/>
      <c r="X121" s="26"/>
      <c r="Y121" s="46">
        <v>1.8287037037037037E-3</v>
      </c>
      <c r="Z121" s="26">
        <v>3.8425925925925923E-3</v>
      </c>
      <c r="AA121" s="25"/>
      <c r="AB121" s="26"/>
      <c r="AC121" s="25"/>
      <c r="AD121" s="26"/>
      <c r="AE121" s="25"/>
      <c r="AF121" s="26"/>
      <c r="AG121" s="25"/>
      <c r="AH121" s="26"/>
      <c r="AI121" s="25"/>
      <c r="AJ121" s="26"/>
      <c r="AK121" s="25"/>
      <c r="AL121" s="26"/>
      <c r="AM121" s="46"/>
      <c r="AN121" s="26"/>
      <c r="AO121" s="46"/>
      <c r="AP121" s="26"/>
      <c r="AQ121" s="46"/>
      <c r="AR121" s="46"/>
      <c r="AS121" s="25"/>
      <c r="AT121" s="26"/>
      <c r="AU121" s="25"/>
      <c r="AV121" s="26"/>
      <c r="AW121" s="25"/>
      <c r="AX121" s="26"/>
      <c r="AZ121" s="65" t="str">
        <f>IF(J121="", "",IF(J121&gt;2*I121, "","200m pace slower than 400m pace"))</f>
        <v/>
      </c>
    </row>
    <row r="122" spans="1:52" s="1" customFormat="1" ht="15" x14ac:dyDescent="0.25">
      <c r="A122" s="36" t="s">
        <v>576</v>
      </c>
      <c r="B122" s="47" t="s">
        <v>577</v>
      </c>
      <c r="C122" s="50"/>
      <c r="D122" s="29">
        <f t="shared" si="5"/>
        <v>3</v>
      </c>
      <c r="E122" s="43">
        <f>IFERROR(IF(J122="","",(100/((400-200)/((J122*86400)-(I122*86400)))/86400)),"")</f>
        <v>1.2152777777777778E-3</v>
      </c>
      <c r="F122" s="23">
        <f t="shared" si="6"/>
        <v>2.4305555555555556E-3</v>
      </c>
      <c r="G122" s="23">
        <f t="shared" si="7"/>
        <v>4.8611111111111112E-3</v>
      </c>
      <c r="H122" s="23">
        <f t="shared" si="8"/>
        <v>9.7222222222222224E-3</v>
      </c>
      <c r="I122" s="72">
        <f>IF(K122&gt;0,K122,IF(M122&gt;0,M122,IF(O122&gt;0,O122,IF(Q122&gt;0,Q122,IF(S122&gt;0,S122,IF(U122&gt;0,U122,IF(W122&gt;0,W122,IF(Y122&gt;0,Y122,IF(AA122&gt;0,AA122,IF(AC122&gt;0,AC122,IF(AE122&gt;0,AE122,IF(AG122&gt;0,AG122,IF(AI122&gt;0,AI122,IF(AK122&gt;0,AK122,IF(AM122&gt;0,AM122,IF(AO122&gt;0,AO122,IF(AQ122&gt;0,AQ122,IF(AS122&gt;0,AS122,IF(AU122&gt;0,AU122,AW122)))))))))))))))))))</f>
        <v>2.2337962962962962E-3</v>
      </c>
      <c r="J122" s="72">
        <f>IF(L122&gt;0,L122,IF(N122&gt;0,N122,IF(P122&gt;0,P122,IF(R122&gt;0,R122,IF(T122&gt;0,T122,IF(V122&gt;0,V122,IF(X122&gt;0,X122,IF(Z122&gt;0,Z122,IF(AB122&gt;0,AB122,IF(AD122&gt;0,AD122,IF(AF122&gt;0,AF122,IF(AH122&gt;0,AH122,IF(AJ122&gt;0,AJ122,IF(AL122&gt;0,AL122,IF(AN122&gt;0,AN122,IF(AP122&gt;0,AP122,IF(AR122&gt;0,AR122,IF(AT122&gt;0,AT122,IF(AV122&gt;0,AV122,AX122)))))))))))))))))))</f>
        <v>4.6643518518518518E-3</v>
      </c>
      <c r="K122" s="25"/>
      <c r="L122" s="26"/>
      <c r="M122" s="25"/>
      <c r="N122" s="26"/>
      <c r="O122" s="25"/>
      <c r="P122" s="26"/>
      <c r="Q122" s="25"/>
      <c r="R122" s="26"/>
      <c r="S122" s="25">
        <v>2.2337962962962962E-3</v>
      </c>
      <c r="T122" s="26">
        <v>4.6643518518518518E-3</v>
      </c>
      <c r="U122" s="25">
        <v>2.3379629629629631E-3</v>
      </c>
      <c r="V122" s="26">
        <v>4.9421296296296297E-3</v>
      </c>
      <c r="W122" s="25"/>
      <c r="X122" s="26"/>
      <c r="Y122" s="46"/>
      <c r="Z122" s="26"/>
      <c r="AA122" s="25"/>
      <c r="AB122" s="26"/>
      <c r="AC122" s="25"/>
      <c r="AD122" s="26"/>
      <c r="AE122" s="25"/>
      <c r="AF122" s="26"/>
      <c r="AG122" s="25"/>
      <c r="AH122" s="26"/>
      <c r="AI122" s="25"/>
      <c r="AJ122" s="26"/>
      <c r="AK122" s="25"/>
      <c r="AL122" s="26"/>
      <c r="AM122" s="46"/>
      <c r="AN122" s="26"/>
      <c r="AO122" s="46"/>
      <c r="AP122" s="26"/>
      <c r="AQ122" s="46"/>
      <c r="AR122" s="26"/>
      <c r="AS122" s="46"/>
      <c r="AT122" s="26"/>
      <c r="AU122" s="51"/>
      <c r="AV122" s="52"/>
      <c r="AW122" s="51"/>
      <c r="AX122" s="52"/>
      <c r="AZ122" s="65" t="str">
        <f>IF(J122="", "",IF(J122&gt;2*I122, "","200m pace slower than 400m pace"))</f>
        <v/>
      </c>
    </row>
    <row r="123" spans="1:52" s="1" customFormat="1" ht="15" hidden="1" x14ac:dyDescent="0.25">
      <c r="A123" s="36" t="s">
        <v>578</v>
      </c>
      <c r="B123" s="47" t="s">
        <v>579</v>
      </c>
      <c r="C123" s="50"/>
      <c r="D123" s="29" t="str">
        <f t="shared" si="5"/>
        <v>Test</v>
      </c>
      <c r="E123" s="43" t="str">
        <f>IFERROR(IF(J123="","",(100/((400-200)/((J123*86400)-(I123*86400)))/86400)),"")</f>
        <v/>
      </c>
      <c r="F123" s="23" t="str">
        <f t="shared" si="6"/>
        <v/>
      </c>
      <c r="G123" s="23" t="str">
        <f t="shared" si="7"/>
        <v/>
      </c>
      <c r="H123" s="23" t="str">
        <f t="shared" si="8"/>
        <v/>
      </c>
      <c r="I123" s="72">
        <f>IF(K123&gt;0,K123,IF(M123&gt;0,M123,IF(O123&gt;0,O123,IF(Q123&gt;0,Q123,IF(S123&gt;0,S123,IF(U123&gt;0,U123,IF(W123&gt;0,W123,IF(Y123&gt;0,Y123,IF(AA123&gt;0,AA123,IF(AC123&gt;0,AC123,IF(AE123&gt;0,AE123,IF(AG123&gt;0,AG123,IF(AI123&gt;0,AI123,IF(AK123&gt;0,AK123,IF(AM123&gt;0,AM123,IF(AO123&gt;0,AO123,IF(AQ123&gt;0,AQ123,IF(AS123&gt;0,AS123,IF(AU123&gt;0,AU123,AW123)))))))))))))))))))</f>
        <v>0</v>
      </c>
      <c r="J123" s="72">
        <f>IF(L123&gt;0,L123,IF(N123&gt;0,N123,IF(P123&gt;0,P123,IF(R123&gt;0,R123,IF(T123&gt;0,T123,IF(V123&gt;0,V123,IF(X123&gt;0,X123,IF(Z123&gt;0,Z123,IF(AB123&gt;0,AB123,IF(AD123&gt;0,AD123,IF(AF123&gt;0,AF123,IF(AH123&gt;0,AH123,IF(AJ123&gt;0,AJ123,IF(AL123&gt;0,AL123,IF(AN123&gt;0,AN123,IF(AP123&gt;0,AP123,IF(AR123&gt;0,AR123,IF(AT123&gt;0,AT123,IF(AV123&gt;0,AV123,AX123)))))))))))))))))))</f>
        <v>0</v>
      </c>
      <c r="K123" s="25"/>
      <c r="L123" s="26"/>
      <c r="M123" s="25"/>
      <c r="N123" s="26"/>
      <c r="O123" s="25"/>
      <c r="P123" s="26"/>
      <c r="Q123" s="25"/>
      <c r="R123" s="26"/>
      <c r="S123" s="25"/>
      <c r="T123" s="26"/>
      <c r="U123" s="25"/>
      <c r="V123" s="26"/>
      <c r="W123" s="25"/>
      <c r="X123" s="26"/>
      <c r="Y123" s="46"/>
      <c r="Z123" s="26"/>
      <c r="AA123" s="25"/>
      <c r="AB123" s="26"/>
      <c r="AC123" s="25"/>
      <c r="AD123" s="26"/>
      <c r="AE123" s="25"/>
      <c r="AF123" s="26"/>
      <c r="AG123" s="25"/>
      <c r="AH123" s="26"/>
      <c r="AI123" s="25"/>
      <c r="AJ123" s="26"/>
      <c r="AK123" s="25"/>
      <c r="AL123" s="26"/>
      <c r="AM123" s="46"/>
      <c r="AN123" s="26"/>
      <c r="AO123" s="46"/>
      <c r="AP123" s="26"/>
      <c r="AQ123" s="46"/>
      <c r="AR123" s="26"/>
      <c r="AS123" s="46"/>
      <c r="AT123" s="26"/>
      <c r="AU123" s="51"/>
      <c r="AV123" s="52"/>
      <c r="AW123" s="51"/>
      <c r="AX123" s="52"/>
      <c r="AZ123" s="65" t="str">
        <f>IF(J123="", "",IF(J123&gt;2*I123, "","200m pace slower than 400m pace"))</f>
        <v>200m pace slower than 400m pace</v>
      </c>
    </row>
    <row r="124" spans="1:52" s="1" customFormat="1" ht="15" x14ac:dyDescent="0.25">
      <c r="A124" s="36" t="s">
        <v>580</v>
      </c>
      <c r="B124" s="47" t="s">
        <v>581</v>
      </c>
      <c r="C124" s="50"/>
      <c r="D124" s="29">
        <f t="shared" si="5"/>
        <v>1</v>
      </c>
      <c r="E124" s="43">
        <f>IFERROR(IF(J124="","",(100/((400-200)/((J124*86400)-(I124*86400)))/86400)),"")</f>
        <v>1.8576388888888889E-3</v>
      </c>
      <c r="F124" s="23">
        <f t="shared" si="6"/>
        <v>3.7152777777777778E-3</v>
      </c>
      <c r="G124" s="23">
        <f t="shared" si="7"/>
        <v>7.4305555555555557E-3</v>
      </c>
      <c r="H124" s="23">
        <f t="shared" si="8"/>
        <v>1.4861111111111111E-2</v>
      </c>
      <c r="I124" s="72">
        <f>IF(K124&gt;0,K124,IF(M124&gt;0,M124,IF(O124&gt;0,O124,IF(Q124&gt;0,Q124,IF(S124&gt;0,S124,IF(U124&gt;0,U124,IF(W124&gt;0,W124,IF(Y124&gt;0,Y124,IF(AA124&gt;0,AA124,IF(AC124&gt;0,AC124,IF(AE124&gt;0,AE124,IF(AG124&gt;0,AG124,IF(AI124&gt;0,AI124,IF(AK124&gt;0,AK124,IF(AM124&gt;0,AM124,IF(AO124&gt;0,AO124,IF(AQ124&gt;0,AQ124,IF(AS124&gt;0,AS124,IF(AU124&gt;0,AU124,AW124)))))))))))))))))))</f>
        <v>3.3680555555555556E-3</v>
      </c>
      <c r="J124" s="72">
        <f>IF(L124&gt;0,L124,IF(N124&gt;0,N124,IF(P124&gt;0,P124,IF(R124&gt;0,R124,IF(T124&gt;0,T124,IF(V124&gt;0,V124,IF(X124&gt;0,X124,IF(Z124&gt;0,Z124,IF(AB124&gt;0,AB124,IF(AD124&gt;0,AD124,IF(AF124&gt;0,AF124,IF(AH124&gt;0,AH124,IF(AJ124&gt;0,AJ124,IF(AL124&gt;0,AL124,IF(AN124&gt;0,AN124,IF(AP124&gt;0,AP124,IF(AR124&gt;0,AR124,IF(AT124&gt;0,AT124,IF(AV124&gt;0,AV124,AX124)))))))))))))))))))</f>
        <v>7.083333333333333E-3</v>
      </c>
      <c r="K124" s="25"/>
      <c r="L124" s="26"/>
      <c r="M124" s="25"/>
      <c r="N124" s="26"/>
      <c r="O124" s="25">
        <v>3.3680555555555556E-3</v>
      </c>
      <c r="P124" s="26">
        <v>7.083333333333333E-3</v>
      </c>
      <c r="Q124" s="25"/>
      <c r="R124" s="26"/>
      <c r="S124" s="25"/>
      <c r="T124" s="26"/>
      <c r="U124" s="25"/>
      <c r="V124" s="26"/>
      <c r="W124" s="25"/>
      <c r="X124" s="26"/>
      <c r="Y124" s="46"/>
      <c r="Z124" s="26"/>
      <c r="AA124" s="25"/>
      <c r="AB124" s="26"/>
      <c r="AC124" s="25"/>
      <c r="AD124" s="26"/>
      <c r="AE124" s="25"/>
      <c r="AF124" s="26"/>
      <c r="AG124" s="25"/>
      <c r="AH124" s="26"/>
      <c r="AI124" s="25"/>
      <c r="AJ124" s="26"/>
      <c r="AK124" s="25"/>
      <c r="AL124" s="26"/>
      <c r="AM124" s="46"/>
      <c r="AN124" s="26"/>
      <c r="AO124" s="46"/>
      <c r="AP124" s="26"/>
      <c r="AQ124" s="46"/>
      <c r="AR124" s="26"/>
      <c r="AS124" s="46"/>
      <c r="AT124" s="26"/>
      <c r="AU124" s="51"/>
      <c r="AV124" s="52"/>
      <c r="AW124" s="51"/>
      <c r="AX124" s="52"/>
      <c r="AZ124" s="65" t="str">
        <f>IF(J124="", "",IF(J124&gt;2*I124, "","200m pace slower than 400m pace"))</f>
        <v/>
      </c>
    </row>
    <row r="125" spans="1:52" s="1" customFormat="1" ht="15" hidden="1" x14ac:dyDescent="0.25">
      <c r="A125" s="36" t="s">
        <v>582</v>
      </c>
      <c r="B125" s="47" t="s">
        <v>583</v>
      </c>
      <c r="C125" s="50"/>
      <c r="D125" s="29" t="str">
        <f t="shared" si="5"/>
        <v>Test</v>
      </c>
      <c r="E125" s="43" t="str">
        <f>IFERROR(IF(J125="","",(100/((400-200)/((J125*86400)-(I125*86400)))/86400)),"")</f>
        <v/>
      </c>
      <c r="F125" s="23" t="str">
        <f t="shared" si="6"/>
        <v/>
      </c>
      <c r="G125" s="23" t="str">
        <f t="shared" si="7"/>
        <v/>
      </c>
      <c r="H125" s="23" t="str">
        <f t="shared" si="8"/>
        <v/>
      </c>
      <c r="I125" s="72">
        <f>IF(K125&gt;0,K125,IF(M125&gt;0,M125,IF(O125&gt;0,O125,IF(Q125&gt;0,Q125,IF(S125&gt;0,S125,IF(U125&gt;0,U125,IF(W125&gt;0,W125,IF(Y125&gt;0,Y125,IF(AA125&gt;0,AA125,IF(AC125&gt;0,AC125,IF(AE125&gt;0,AE125,IF(AG125&gt;0,AG125,IF(AI125&gt;0,AI125,IF(AK125&gt;0,AK125,IF(AM125&gt;0,AM125,IF(AO125&gt;0,AO125,IF(AQ125&gt;0,AQ125,IF(AS125&gt;0,AS125,IF(AU125&gt;0,AU125,AW125)))))))))))))))))))</f>
        <v>0</v>
      </c>
      <c r="J125" s="72">
        <f>IF(L125&gt;0,L125,IF(N125&gt;0,N125,IF(P125&gt;0,P125,IF(R125&gt;0,R125,IF(T125&gt;0,T125,IF(V125&gt;0,V125,IF(X125&gt;0,X125,IF(Z125&gt;0,Z125,IF(AB125&gt;0,AB125,IF(AD125&gt;0,AD125,IF(AF125&gt;0,AF125,IF(AH125&gt;0,AH125,IF(AJ125&gt;0,AJ125,IF(AL125&gt;0,AL125,IF(AN125&gt;0,AN125,IF(AP125&gt;0,AP125,IF(AR125&gt;0,AR125,IF(AT125&gt;0,AT125,IF(AV125&gt;0,AV125,AX125)))))))))))))))))))</f>
        <v>0</v>
      </c>
      <c r="K125" s="25"/>
      <c r="L125" s="26"/>
      <c r="M125" s="25"/>
      <c r="N125" s="26"/>
      <c r="O125" s="25"/>
      <c r="P125" s="26"/>
      <c r="Q125" s="25"/>
      <c r="R125" s="26"/>
      <c r="S125" s="25"/>
      <c r="T125" s="26"/>
      <c r="U125" s="25"/>
      <c r="V125" s="26"/>
      <c r="W125" s="25"/>
      <c r="X125" s="26"/>
      <c r="Y125" s="46"/>
      <c r="Z125" s="26"/>
      <c r="AA125" s="25"/>
      <c r="AB125" s="26"/>
      <c r="AC125" s="25"/>
      <c r="AD125" s="26"/>
      <c r="AE125" s="25"/>
      <c r="AF125" s="26"/>
      <c r="AG125" s="25"/>
      <c r="AH125" s="26"/>
      <c r="AI125" s="25"/>
      <c r="AJ125" s="26"/>
      <c r="AK125" s="25"/>
      <c r="AL125" s="26"/>
      <c r="AM125" s="46"/>
      <c r="AN125" s="26"/>
      <c r="AO125" s="46"/>
      <c r="AP125" s="26"/>
      <c r="AQ125" s="46"/>
      <c r="AR125" s="26"/>
      <c r="AS125" s="46"/>
      <c r="AT125" s="26"/>
      <c r="AU125" s="51"/>
      <c r="AV125" s="52"/>
      <c r="AW125" s="51"/>
      <c r="AX125" s="52"/>
      <c r="AZ125" s="65" t="str">
        <f>IF(J125="", "",IF(J125&gt;2*I125, "","200m pace slower than 400m pace"))</f>
        <v>200m pace slower than 400m pace</v>
      </c>
    </row>
    <row r="126" spans="1:52" s="1" customFormat="1" ht="15" hidden="1" x14ac:dyDescent="0.25">
      <c r="A126" s="36" t="s">
        <v>584</v>
      </c>
      <c r="B126" s="47" t="s">
        <v>585</v>
      </c>
      <c r="C126" s="50"/>
      <c r="D126" s="29" t="str">
        <f t="shared" si="5"/>
        <v>Test</v>
      </c>
      <c r="E126" s="43" t="str">
        <f>IFERROR(IF(J126="","",(100/((400-200)/((J126*86400)-(I126*86400)))/86400)),"")</f>
        <v/>
      </c>
      <c r="F126" s="23" t="str">
        <f t="shared" si="6"/>
        <v/>
      </c>
      <c r="G126" s="23" t="str">
        <f t="shared" si="7"/>
        <v/>
      </c>
      <c r="H126" s="23" t="str">
        <f t="shared" si="8"/>
        <v/>
      </c>
      <c r="I126" s="72">
        <f>IF(K126&gt;0,K126,IF(M126&gt;0,M126,IF(O126&gt;0,O126,IF(Q126&gt;0,Q126,IF(S126&gt;0,S126,IF(U126&gt;0,U126,IF(W126&gt;0,W126,IF(Y126&gt;0,Y126,IF(AA126&gt;0,AA126,IF(AC126&gt;0,AC126,IF(AE126&gt;0,AE126,IF(AG126&gt;0,AG126,IF(AI126&gt;0,AI126,IF(AK126&gt;0,AK126,IF(AM126&gt;0,AM126,IF(AO126&gt;0,AO126,IF(AQ126&gt;0,AQ126,IF(AS126&gt;0,AS126,IF(AU126&gt;0,AU126,AW126)))))))))))))))))))</f>
        <v>0</v>
      </c>
      <c r="J126" s="72">
        <f>IF(L126&gt;0,L126,IF(N126&gt;0,N126,IF(P126&gt;0,P126,IF(R126&gt;0,R126,IF(T126&gt;0,T126,IF(V126&gt;0,V126,IF(X126&gt;0,X126,IF(Z126&gt;0,Z126,IF(AB126&gt;0,AB126,IF(AD126&gt;0,AD126,IF(AF126&gt;0,AF126,IF(AH126&gt;0,AH126,IF(AJ126&gt;0,AJ126,IF(AL126&gt;0,AL126,IF(AN126&gt;0,AN126,IF(AP126&gt;0,AP126,IF(AR126&gt;0,AR126,IF(AT126&gt;0,AT126,IF(AV126&gt;0,AV126,AX126)))))))))))))))))))</f>
        <v>0</v>
      </c>
      <c r="K126" s="25"/>
      <c r="L126" s="26"/>
      <c r="M126" s="25"/>
      <c r="N126" s="26"/>
      <c r="O126" s="25"/>
      <c r="P126" s="26"/>
      <c r="Q126" s="25"/>
      <c r="R126" s="26"/>
      <c r="S126" s="25"/>
      <c r="T126" s="26"/>
      <c r="U126" s="25"/>
      <c r="V126" s="26"/>
      <c r="W126" s="25"/>
      <c r="X126" s="26"/>
      <c r="Y126" s="46"/>
      <c r="Z126" s="26"/>
      <c r="AA126" s="25"/>
      <c r="AB126" s="26"/>
      <c r="AC126" s="25"/>
      <c r="AD126" s="26"/>
      <c r="AE126" s="25"/>
      <c r="AF126" s="26"/>
      <c r="AG126" s="25"/>
      <c r="AH126" s="26"/>
      <c r="AI126" s="25"/>
      <c r="AJ126" s="26"/>
      <c r="AK126" s="25"/>
      <c r="AL126" s="26"/>
      <c r="AM126" s="46"/>
      <c r="AN126" s="26"/>
      <c r="AO126" s="46"/>
      <c r="AP126" s="26"/>
      <c r="AQ126" s="46"/>
      <c r="AR126" s="26"/>
      <c r="AS126" s="46"/>
      <c r="AT126" s="26"/>
      <c r="AU126" s="51"/>
      <c r="AV126" s="52"/>
      <c r="AW126" s="51"/>
      <c r="AX126" s="52"/>
      <c r="AZ126" s="65" t="str">
        <f>IF(J126="", "",IF(J126&gt;2*I126, "","200m pace slower than 400m pace"))</f>
        <v>200m pace slower than 400m pace</v>
      </c>
    </row>
    <row r="127" spans="1:52" s="1" customFormat="1" ht="15" hidden="1" x14ac:dyDescent="0.25">
      <c r="A127" s="36" t="s">
        <v>586</v>
      </c>
      <c r="B127" s="47" t="s">
        <v>587</v>
      </c>
      <c r="C127" s="50"/>
      <c r="D127" s="29" t="str">
        <f t="shared" si="5"/>
        <v>Test</v>
      </c>
      <c r="E127" s="43" t="str">
        <f>IFERROR(IF(J127="","",(100/((400-200)/((J127*86400)-(I127*86400)))/86400)),"")</f>
        <v/>
      </c>
      <c r="F127" s="23" t="str">
        <f t="shared" si="6"/>
        <v/>
      </c>
      <c r="G127" s="23" t="str">
        <f t="shared" si="7"/>
        <v/>
      </c>
      <c r="H127" s="23" t="str">
        <f t="shared" si="8"/>
        <v/>
      </c>
      <c r="I127" s="72">
        <f>IF(K127&gt;0,K127,IF(M127&gt;0,M127,IF(O127&gt;0,O127,IF(Q127&gt;0,Q127,IF(S127&gt;0,S127,IF(U127&gt;0,U127,IF(W127&gt;0,W127,IF(Y127&gt;0,Y127,IF(AA127&gt;0,AA127,IF(AC127&gt;0,AC127,IF(AE127&gt;0,AE127,IF(AG127&gt;0,AG127,IF(AI127&gt;0,AI127,IF(AK127&gt;0,AK127,IF(AM127&gt;0,AM127,IF(AO127&gt;0,AO127,IF(AQ127&gt;0,AQ127,IF(AS127&gt;0,AS127,IF(AU127&gt;0,AU127,AW127)))))))))))))))))))</f>
        <v>0</v>
      </c>
      <c r="J127" s="72">
        <f>IF(L127&gt;0,L127,IF(N127&gt;0,N127,IF(P127&gt;0,P127,IF(R127&gt;0,R127,IF(T127&gt;0,T127,IF(V127&gt;0,V127,IF(X127&gt;0,X127,IF(Z127&gt;0,Z127,IF(AB127&gt;0,AB127,IF(AD127&gt;0,AD127,IF(AF127&gt;0,AF127,IF(AH127&gt;0,AH127,IF(AJ127&gt;0,AJ127,IF(AL127&gt;0,AL127,IF(AN127&gt;0,AN127,IF(AP127&gt;0,AP127,IF(AR127&gt;0,AR127,IF(AT127&gt;0,AT127,IF(AV127&gt;0,AV127,AX127)))))))))))))))))))</f>
        <v>0</v>
      </c>
      <c r="K127" s="25"/>
      <c r="L127" s="26"/>
      <c r="M127" s="25"/>
      <c r="N127" s="26"/>
      <c r="O127" s="25"/>
      <c r="P127" s="26"/>
      <c r="Q127" s="25"/>
      <c r="R127" s="26"/>
      <c r="S127" s="25"/>
      <c r="T127" s="26"/>
      <c r="U127" s="25"/>
      <c r="V127" s="26"/>
      <c r="W127" s="25"/>
      <c r="X127" s="26"/>
      <c r="Y127" s="46"/>
      <c r="Z127" s="26"/>
      <c r="AA127" s="25"/>
      <c r="AB127" s="26"/>
      <c r="AC127" s="25"/>
      <c r="AD127" s="26"/>
      <c r="AE127" s="25"/>
      <c r="AF127" s="26"/>
      <c r="AG127" s="25"/>
      <c r="AH127" s="26"/>
      <c r="AI127" s="25"/>
      <c r="AJ127" s="26"/>
      <c r="AK127" s="25"/>
      <c r="AL127" s="26"/>
      <c r="AM127" s="46"/>
      <c r="AN127" s="26"/>
      <c r="AO127" s="46"/>
      <c r="AP127" s="26"/>
      <c r="AQ127" s="46"/>
      <c r="AR127" s="26"/>
      <c r="AS127" s="46"/>
      <c r="AT127" s="26"/>
      <c r="AU127" s="51"/>
      <c r="AV127" s="52"/>
      <c r="AW127" s="51"/>
      <c r="AX127" s="52"/>
      <c r="AZ127" s="65" t="str">
        <f>IF(J127="", "",IF(J127&gt;2*I127, "","200m pace slower than 400m pace"))</f>
        <v>200m pace slower than 400m pace</v>
      </c>
    </row>
    <row r="128" spans="1:52" s="1" customFormat="1" ht="15" x14ac:dyDescent="0.25">
      <c r="A128" s="38" t="s">
        <v>776</v>
      </c>
      <c r="B128" s="54" t="s">
        <v>588</v>
      </c>
      <c r="C128" s="28"/>
      <c r="D128" s="29">
        <f>IF(AND(E128&lt;=$D$2,E128&gt;=$D$3),$D$1,IF(AND(E128&lt;=$E$2,E128&gt;=$E$3),$E$1,IF(AND(E128&lt;=$F$2,E128&gt;=$F$3),$F$1,IF(AND(E128&lt;=$G$2,E128&gt;=$G$3),$G$1,IF(AND(E128&lt;=$H$2,E128&gt;=$H$3),$H$1,"Test")))))</f>
        <v>4</v>
      </c>
      <c r="E128" s="43">
        <f>IFERROR(IF(J128="","",(100/((400-200)/((J128*86400)-(I128*86400)))/86400)),"")</f>
        <v>1.1516203703703706E-3</v>
      </c>
      <c r="F128" s="23">
        <f>IF(E128="","",$F$5/100*E128)</f>
        <v>2.3032407407407411E-3</v>
      </c>
      <c r="G128" s="23">
        <f>IF(E128="","",$G$5/100*E128)</f>
        <v>4.6064814814814822E-3</v>
      </c>
      <c r="H128" s="23">
        <f>IF(E128="","",$H$5/100*E128)</f>
        <v>9.2129629629629645E-3</v>
      </c>
      <c r="I128" s="72">
        <f>IF(K128&gt;0,K128,IF(M128&gt;0,M128,IF(O128&gt;0,O128,IF(Q128&gt;0,Q128,IF(S128&gt;0,S128,IF(U128&gt;0,U128,IF(W128&gt;0,W128,IF(Y128&gt;0,Y128,IF(AA128&gt;0,AA128,IF(AC128&gt;0,AC128,IF(AE128&gt;0,AE128,IF(AG128&gt;0,AG128,IF(AI128&gt;0,AI128,IF(AK128&gt;0,AK128,IF(AM128&gt;0,AM128,IF(AO128&gt;0,AO128,IF(AQ128&gt;0,AQ128,IF(AS128&gt;0,AS128,IF(AU128&gt;0,AU128,AW128)))))))))))))))))))</f>
        <v>2.3032407407407407E-3</v>
      </c>
      <c r="J128" s="72">
        <f>IF(L128&gt;0,L128,IF(N128&gt;0,N128,IF(P128&gt;0,P128,IF(R128&gt;0,R128,IF(T128&gt;0,T128,IF(V128&gt;0,V128,IF(X128&gt;0,X128,IF(Z128&gt;0,Z128,IF(AB128&gt;0,AB128,IF(AD128&gt;0,AD128,IF(AF128&gt;0,AF128,IF(AH128&gt;0,AH128,IF(AJ128&gt;0,AJ128,IF(AL128&gt;0,AL128,IF(AN128&gt;0,AN128,IF(AP128&gt;0,AP128,IF(AR128&gt;0,AR128,IF(AT128&gt;0,AT128,IF(AV128&gt;0,AV128,AX128)))))))))))))))))))</f>
        <v>4.6064814814814814E-3</v>
      </c>
      <c r="K128" s="25"/>
      <c r="L128" s="26"/>
      <c r="M128" s="25"/>
      <c r="N128" s="26"/>
      <c r="O128" s="25"/>
      <c r="P128" s="26"/>
      <c r="Q128" s="25"/>
      <c r="R128" s="26"/>
      <c r="S128" s="25"/>
      <c r="T128" s="26"/>
      <c r="U128" s="25">
        <v>2.3032407407407407E-3</v>
      </c>
      <c r="V128" s="26">
        <v>4.6064814814814814E-3</v>
      </c>
      <c r="W128" s="25"/>
      <c r="X128" s="26"/>
      <c r="Y128" s="46"/>
      <c r="Z128" s="26"/>
      <c r="AA128" s="25">
        <v>2.1643518518518518E-3</v>
      </c>
      <c r="AB128" s="26">
        <v>4.4444444444444444E-3</v>
      </c>
      <c r="AC128" s="25"/>
      <c r="AD128" s="26"/>
      <c r="AE128" s="25"/>
      <c r="AF128" s="26"/>
      <c r="AG128" s="25">
        <v>2.3611111111111111E-3</v>
      </c>
      <c r="AH128" s="26">
        <v>4.7916666666666672E-3</v>
      </c>
      <c r="AI128" s="25">
        <v>2.3726851851851851E-3</v>
      </c>
      <c r="AJ128" s="26">
        <v>4.8379629629629632E-3</v>
      </c>
      <c r="AK128" s="25"/>
      <c r="AL128" s="26"/>
      <c r="AM128" s="46"/>
      <c r="AN128" s="26"/>
      <c r="AO128" s="46"/>
      <c r="AP128" s="26"/>
      <c r="AQ128" s="46"/>
      <c r="AR128" s="46"/>
      <c r="AS128" s="25"/>
      <c r="AT128" s="26"/>
      <c r="AU128" s="25"/>
      <c r="AV128" s="26"/>
      <c r="AW128" s="25"/>
      <c r="AX128" s="26"/>
      <c r="AZ128" s="65" t="str">
        <f>IF(J128="", "",IF(J128&gt;2*I128, "","200m pace slower than 400m pace"))</f>
        <v>200m pace slower than 400m pace</v>
      </c>
    </row>
    <row r="129" spans="1:52" s="1" customFormat="1" ht="15" hidden="1" x14ac:dyDescent="0.25">
      <c r="A129" s="36" t="s">
        <v>589</v>
      </c>
      <c r="B129" s="47" t="s">
        <v>590</v>
      </c>
      <c r="C129" s="50"/>
      <c r="D129" s="29" t="str">
        <f t="shared" si="5"/>
        <v>Test</v>
      </c>
      <c r="E129" s="43" t="str">
        <f>IFERROR(IF(J129="","",(100/((400-200)/((J129*86400)-(I129*86400)))/86400)),"")</f>
        <v/>
      </c>
      <c r="F129" s="23" t="str">
        <f t="shared" si="6"/>
        <v/>
      </c>
      <c r="G129" s="23" t="str">
        <f t="shared" si="7"/>
        <v/>
      </c>
      <c r="H129" s="23" t="str">
        <f t="shared" si="8"/>
        <v/>
      </c>
      <c r="I129" s="72">
        <f>IF(K129&gt;0,K129,IF(M129&gt;0,M129,IF(O129&gt;0,O129,IF(Q129&gt;0,Q129,IF(S129&gt;0,S129,IF(U129&gt;0,U129,IF(W129&gt;0,W129,IF(Y129&gt;0,Y129,IF(AA129&gt;0,AA129,IF(AC129&gt;0,AC129,IF(AE129&gt;0,AE129,IF(AG129&gt;0,AG129,IF(AI129&gt;0,AI129,IF(AK129&gt;0,AK129,IF(AM129&gt;0,AM129,IF(AO129&gt;0,AO129,IF(AQ129&gt;0,AQ129,IF(AS129&gt;0,AS129,IF(AU129&gt;0,AU129,AW129)))))))))))))))))))</f>
        <v>0</v>
      </c>
      <c r="J129" s="72">
        <f>IF(L129&gt;0,L129,IF(N129&gt;0,N129,IF(P129&gt;0,P129,IF(R129&gt;0,R129,IF(T129&gt;0,T129,IF(V129&gt;0,V129,IF(X129&gt;0,X129,IF(Z129&gt;0,Z129,IF(AB129&gt;0,AB129,IF(AD129&gt;0,AD129,IF(AF129&gt;0,AF129,IF(AH129&gt;0,AH129,IF(AJ129&gt;0,AJ129,IF(AL129&gt;0,AL129,IF(AN129&gt;0,AN129,IF(AP129&gt;0,AP129,IF(AR129&gt;0,AR129,IF(AT129&gt;0,AT129,IF(AV129&gt;0,AV129,AX129)))))))))))))))))))</f>
        <v>0</v>
      </c>
      <c r="K129" s="25"/>
      <c r="L129" s="26"/>
      <c r="M129" s="25"/>
      <c r="N129" s="26"/>
      <c r="O129" s="25"/>
      <c r="P129" s="26"/>
      <c r="Q129" s="25"/>
      <c r="R129" s="26"/>
      <c r="S129" s="25"/>
      <c r="T129" s="26"/>
      <c r="U129" s="25"/>
      <c r="V129" s="26"/>
      <c r="W129" s="25"/>
      <c r="X129" s="26"/>
      <c r="Y129" s="46"/>
      <c r="Z129" s="26"/>
      <c r="AA129" s="25"/>
      <c r="AB129" s="26"/>
      <c r="AC129" s="25"/>
      <c r="AD129" s="26"/>
      <c r="AE129" s="25"/>
      <c r="AF129" s="26"/>
      <c r="AG129" s="25"/>
      <c r="AH129" s="26"/>
      <c r="AI129" s="25"/>
      <c r="AJ129" s="26"/>
      <c r="AK129" s="25"/>
      <c r="AL129" s="26"/>
      <c r="AM129" s="46"/>
      <c r="AN129" s="26"/>
      <c r="AO129" s="46"/>
      <c r="AP129" s="26"/>
      <c r="AQ129" s="46"/>
      <c r="AR129" s="26"/>
      <c r="AS129" s="46"/>
      <c r="AT129" s="26"/>
      <c r="AU129" s="51"/>
      <c r="AV129" s="52"/>
      <c r="AW129" s="51"/>
      <c r="AX129" s="52"/>
      <c r="AZ129" s="65" t="str">
        <f>IF(J129="", "",IF(J129&gt;2*I129, "","200m pace slower than 400m pace"))</f>
        <v>200m pace slower than 400m pace</v>
      </c>
    </row>
    <row r="130" spans="1:52" s="1" customFormat="1" ht="15" hidden="1" x14ac:dyDescent="0.25">
      <c r="A130" s="36" t="s">
        <v>591</v>
      </c>
      <c r="B130" s="47" t="s">
        <v>592</v>
      </c>
      <c r="C130" s="50"/>
      <c r="D130" s="29" t="str">
        <f t="shared" si="5"/>
        <v>Test</v>
      </c>
      <c r="E130" s="43" t="str">
        <f>IFERROR(IF(J130="","",(100/((400-200)/((J130*86400)-(I130*86400)))/86400)),"")</f>
        <v/>
      </c>
      <c r="F130" s="23" t="str">
        <f t="shared" si="6"/>
        <v/>
      </c>
      <c r="G130" s="23" t="str">
        <f t="shared" si="7"/>
        <v/>
      </c>
      <c r="H130" s="23" t="str">
        <f t="shared" si="8"/>
        <v/>
      </c>
      <c r="I130" s="72">
        <f>IF(K130&gt;0,K130,IF(M130&gt;0,M130,IF(O130&gt;0,O130,IF(Q130&gt;0,Q130,IF(S130&gt;0,S130,IF(U130&gt;0,U130,IF(W130&gt;0,W130,IF(Y130&gt;0,Y130,IF(AA130&gt;0,AA130,IF(AC130&gt;0,AC130,IF(AE130&gt;0,AE130,IF(AG130&gt;0,AG130,IF(AI130&gt;0,AI130,IF(AK130&gt;0,AK130,IF(AM130&gt;0,AM130,IF(AO130&gt;0,AO130,IF(AQ130&gt;0,AQ130,IF(AS130&gt;0,AS130,IF(AU130&gt;0,AU130,AW130)))))))))))))))))))</f>
        <v>0</v>
      </c>
      <c r="J130" s="72">
        <f>IF(L130&gt;0,L130,IF(N130&gt;0,N130,IF(P130&gt;0,P130,IF(R130&gt;0,R130,IF(T130&gt;0,T130,IF(V130&gt;0,V130,IF(X130&gt;0,X130,IF(Z130&gt;0,Z130,IF(AB130&gt;0,AB130,IF(AD130&gt;0,AD130,IF(AF130&gt;0,AF130,IF(AH130&gt;0,AH130,IF(AJ130&gt;0,AJ130,IF(AL130&gt;0,AL130,IF(AN130&gt;0,AN130,IF(AP130&gt;0,AP130,IF(AR130&gt;0,AR130,IF(AT130&gt;0,AT130,IF(AV130&gt;0,AV130,AX130)))))))))))))))))))</f>
        <v>0</v>
      </c>
      <c r="K130" s="25"/>
      <c r="L130" s="26"/>
      <c r="M130" s="25"/>
      <c r="N130" s="26"/>
      <c r="O130" s="25"/>
      <c r="P130" s="26"/>
      <c r="Q130" s="25"/>
      <c r="R130" s="26"/>
      <c r="S130" s="25"/>
      <c r="T130" s="26"/>
      <c r="U130" s="25"/>
      <c r="V130" s="26"/>
      <c r="W130" s="25"/>
      <c r="X130" s="26"/>
      <c r="Y130" s="46"/>
      <c r="Z130" s="26"/>
      <c r="AA130" s="25"/>
      <c r="AB130" s="26"/>
      <c r="AC130" s="25"/>
      <c r="AD130" s="26"/>
      <c r="AE130" s="25"/>
      <c r="AF130" s="26"/>
      <c r="AG130" s="25"/>
      <c r="AH130" s="26"/>
      <c r="AI130" s="25"/>
      <c r="AJ130" s="26"/>
      <c r="AK130" s="25"/>
      <c r="AL130" s="26"/>
      <c r="AM130" s="46"/>
      <c r="AN130" s="26"/>
      <c r="AO130" s="46"/>
      <c r="AP130" s="26"/>
      <c r="AQ130" s="46"/>
      <c r="AR130" s="26"/>
      <c r="AS130" s="46"/>
      <c r="AT130" s="26"/>
      <c r="AU130" s="51"/>
      <c r="AV130" s="52"/>
      <c r="AW130" s="51"/>
      <c r="AX130" s="52"/>
      <c r="AZ130" s="65" t="str">
        <f>IF(J130="", "",IF(J130&gt;2*I130, "","200m pace slower than 400m pace"))</f>
        <v>200m pace slower than 400m pace</v>
      </c>
    </row>
    <row r="131" spans="1:52" s="1" customFormat="1" ht="15" hidden="1" x14ac:dyDescent="0.25">
      <c r="A131" s="36" t="s">
        <v>593</v>
      </c>
      <c r="B131" s="47" t="s">
        <v>594</v>
      </c>
      <c r="C131" s="50"/>
      <c r="D131" s="29" t="str">
        <f t="shared" si="5"/>
        <v>Test</v>
      </c>
      <c r="E131" s="43" t="str">
        <f>IFERROR(IF(J131="","",(100/((400-200)/((J131*86400)-(I131*86400)))/86400)),"")</f>
        <v/>
      </c>
      <c r="F131" s="23" t="str">
        <f t="shared" si="6"/>
        <v/>
      </c>
      <c r="G131" s="23" t="str">
        <f t="shared" si="7"/>
        <v/>
      </c>
      <c r="H131" s="23" t="str">
        <f t="shared" si="8"/>
        <v/>
      </c>
      <c r="I131" s="72">
        <f>IF(K131&gt;0,K131,IF(M131&gt;0,M131,IF(O131&gt;0,O131,IF(Q131&gt;0,Q131,IF(S131&gt;0,S131,IF(U131&gt;0,U131,IF(W131&gt;0,W131,IF(Y131&gt;0,Y131,IF(AA131&gt;0,AA131,IF(AC131&gt;0,AC131,IF(AE131&gt;0,AE131,IF(AG131&gt;0,AG131,IF(AI131&gt;0,AI131,IF(AK131&gt;0,AK131,IF(AM131&gt;0,AM131,IF(AO131&gt;0,AO131,IF(AQ131&gt;0,AQ131,IF(AS131&gt;0,AS131,IF(AU131&gt;0,AU131,AW131)))))))))))))))))))</f>
        <v>0</v>
      </c>
      <c r="J131" s="72">
        <f>IF(L131&gt;0,L131,IF(N131&gt;0,N131,IF(P131&gt;0,P131,IF(R131&gt;0,R131,IF(T131&gt;0,T131,IF(V131&gt;0,V131,IF(X131&gt;0,X131,IF(Z131&gt;0,Z131,IF(AB131&gt;0,AB131,IF(AD131&gt;0,AD131,IF(AF131&gt;0,AF131,IF(AH131&gt;0,AH131,IF(AJ131&gt;0,AJ131,IF(AL131&gt;0,AL131,IF(AN131&gt;0,AN131,IF(AP131&gt;0,AP131,IF(AR131&gt;0,AR131,IF(AT131&gt;0,AT131,IF(AV131&gt;0,AV131,AX131)))))))))))))))))))</f>
        <v>0</v>
      </c>
      <c r="K131" s="25"/>
      <c r="L131" s="26"/>
      <c r="M131" s="25"/>
      <c r="N131" s="26"/>
      <c r="O131" s="25"/>
      <c r="P131" s="26"/>
      <c r="Q131" s="25"/>
      <c r="R131" s="26"/>
      <c r="S131" s="25"/>
      <c r="T131" s="26"/>
      <c r="U131" s="25"/>
      <c r="V131" s="26"/>
      <c r="W131" s="25"/>
      <c r="X131" s="26"/>
      <c r="Y131" s="46"/>
      <c r="Z131" s="26"/>
      <c r="AA131" s="25"/>
      <c r="AB131" s="26"/>
      <c r="AC131" s="25"/>
      <c r="AD131" s="26"/>
      <c r="AE131" s="25"/>
      <c r="AF131" s="26"/>
      <c r="AG131" s="25"/>
      <c r="AH131" s="26"/>
      <c r="AI131" s="25"/>
      <c r="AJ131" s="26"/>
      <c r="AK131" s="25"/>
      <c r="AL131" s="26"/>
      <c r="AM131" s="46"/>
      <c r="AN131" s="26"/>
      <c r="AO131" s="46"/>
      <c r="AP131" s="26"/>
      <c r="AQ131" s="46"/>
      <c r="AR131" s="26"/>
      <c r="AS131" s="46"/>
      <c r="AT131" s="26"/>
      <c r="AU131" s="51"/>
      <c r="AV131" s="52"/>
      <c r="AW131" s="51"/>
      <c r="AX131" s="52"/>
      <c r="AZ131" s="65" t="str">
        <f>IF(J131="", "",IF(J131&gt;2*I131, "","200m pace slower than 400m pace"))</f>
        <v>200m pace slower than 400m pace</v>
      </c>
    </row>
    <row r="132" spans="1:52" s="1" customFormat="1" ht="15" hidden="1" x14ac:dyDescent="0.25">
      <c r="A132" s="36" t="s">
        <v>595</v>
      </c>
      <c r="B132" s="47" t="s">
        <v>596</v>
      </c>
      <c r="C132" s="50"/>
      <c r="D132" s="29" t="str">
        <f t="shared" si="5"/>
        <v>Test</v>
      </c>
      <c r="E132" s="43" t="str">
        <f>IFERROR(IF(J132="","",(100/((400-200)/((J132*86400)-(I132*86400)))/86400)),"")</f>
        <v/>
      </c>
      <c r="F132" s="23" t="str">
        <f t="shared" si="6"/>
        <v/>
      </c>
      <c r="G132" s="23" t="str">
        <f t="shared" si="7"/>
        <v/>
      </c>
      <c r="H132" s="23" t="str">
        <f t="shared" si="8"/>
        <v/>
      </c>
      <c r="I132" s="72">
        <f>IF(K132&gt;0,K132,IF(M132&gt;0,M132,IF(O132&gt;0,O132,IF(Q132&gt;0,Q132,IF(S132&gt;0,S132,IF(U132&gt;0,U132,IF(W132&gt;0,W132,IF(Y132&gt;0,Y132,IF(AA132&gt;0,AA132,IF(AC132&gt;0,AC132,IF(AE132&gt;0,AE132,IF(AG132&gt;0,AG132,IF(AI132&gt;0,AI132,IF(AK132&gt;0,AK132,IF(AM132&gt;0,AM132,IF(AO132&gt;0,AO132,IF(AQ132&gt;0,AQ132,IF(AS132&gt;0,AS132,IF(AU132&gt;0,AU132,AW132)))))))))))))))))))</f>
        <v>0</v>
      </c>
      <c r="J132" s="72">
        <f>IF(L132&gt;0,L132,IF(N132&gt;0,N132,IF(P132&gt;0,P132,IF(R132&gt;0,R132,IF(T132&gt;0,T132,IF(V132&gt;0,V132,IF(X132&gt;0,X132,IF(Z132&gt;0,Z132,IF(AB132&gt;0,AB132,IF(AD132&gt;0,AD132,IF(AF132&gt;0,AF132,IF(AH132&gt;0,AH132,IF(AJ132&gt;0,AJ132,IF(AL132&gt;0,AL132,IF(AN132&gt;0,AN132,IF(AP132&gt;0,AP132,IF(AR132&gt;0,AR132,IF(AT132&gt;0,AT132,IF(AV132&gt;0,AV132,AX132)))))))))))))))))))</f>
        <v>0</v>
      </c>
      <c r="K132" s="25"/>
      <c r="L132" s="26"/>
      <c r="M132" s="25"/>
      <c r="N132" s="26"/>
      <c r="O132" s="25"/>
      <c r="P132" s="26"/>
      <c r="Q132" s="25"/>
      <c r="R132" s="26"/>
      <c r="S132" s="25"/>
      <c r="T132" s="26"/>
      <c r="U132" s="25"/>
      <c r="V132" s="26"/>
      <c r="W132" s="25"/>
      <c r="X132" s="26"/>
      <c r="Y132" s="46"/>
      <c r="Z132" s="26"/>
      <c r="AA132" s="25"/>
      <c r="AB132" s="26"/>
      <c r="AC132" s="25"/>
      <c r="AD132" s="26"/>
      <c r="AE132" s="25"/>
      <c r="AF132" s="26"/>
      <c r="AG132" s="25"/>
      <c r="AH132" s="26"/>
      <c r="AI132" s="25"/>
      <c r="AJ132" s="26"/>
      <c r="AK132" s="25"/>
      <c r="AL132" s="26"/>
      <c r="AM132" s="46"/>
      <c r="AN132" s="26"/>
      <c r="AO132" s="46"/>
      <c r="AP132" s="26"/>
      <c r="AQ132" s="46"/>
      <c r="AR132" s="26"/>
      <c r="AS132" s="46"/>
      <c r="AT132" s="26"/>
      <c r="AU132" s="51"/>
      <c r="AV132" s="52"/>
      <c r="AW132" s="51"/>
      <c r="AX132" s="52"/>
      <c r="AZ132" s="65" t="str">
        <f>IF(J132="", "",IF(J132&gt;2*I132, "","200m pace slower than 400m pace"))</f>
        <v>200m pace slower than 400m pace</v>
      </c>
    </row>
    <row r="133" spans="1:52" s="1" customFormat="1" ht="15" x14ac:dyDescent="0.25">
      <c r="A133" s="38" t="s">
        <v>778</v>
      </c>
      <c r="B133" s="54" t="s">
        <v>597</v>
      </c>
      <c r="C133" s="28"/>
      <c r="D133" s="29">
        <f>IF(AND(E133&lt;=$D$2,E133&gt;=$D$3),$D$1,IF(AND(E133&lt;=$E$2,E133&gt;=$E$3),$E$1,IF(AND(E133&lt;=$F$2,E133&gt;=$F$3),$F$1,IF(AND(E133&lt;=$G$2,E133&gt;=$G$3),$G$1,IF(AND(E133&lt;=$H$2,E133&gt;=$H$3),$H$1,"Test")))))</f>
        <v>4</v>
      </c>
      <c r="E133" s="43">
        <f>IFERROR(IF(J133="","",(100/((400-200)/((J133*86400)-(I133*86400)))/86400)),"")</f>
        <v>1.1458333333333329E-3</v>
      </c>
      <c r="F133" s="23">
        <f>IF(E133="","",$F$5/100*E133)</f>
        <v>2.2916666666666658E-3</v>
      </c>
      <c r="G133" s="23">
        <f>IF(E133="","",$G$5/100*E133)</f>
        <v>4.5833333333333316E-3</v>
      </c>
      <c r="H133" s="23">
        <f>IF(E133="","",$H$5/100*E133)</f>
        <v>9.1666666666666632E-3</v>
      </c>
      <c r="I133" s="72">
        <f>IF(K133&gt;0,K133,IF(M133&gt;0,M133,IF(O133&gt;0,O133,IF(Q133&gt;0,Q133,IF(S133&gt;0,S133,IF(U133&gt;0,U133,IF(W133&gt;0,W133,IF(Y133&gt;0,Y133,IF(AA133&gt;0,AA133,IF(AC133&gt;0,AC133,IF(AE133&gt;0,AE133,IF(AG133&gt;0,AG133,IF(AI133&gt;0,AI133,IF(AK133&gt;0,AK133,IF(AM133&gt;0,AM133,IF(AO133&gt;0,AO133,IF(AQ133&gt;0,AQ133,IF(AS133&gt;0,AS133,IF(AU133&gt;0,AU133,AW133)))))))))))))))))))</f>
        <v>1.9212962962962962E-3</v>
      </c>
      <c r="J133" s="72">
        <f>IF(L133&gt;0,L133,IF(N133&gt;0,N133,IF(P133&gt;0,P133,IF(R133&gt;0,R133,IF(T133&gt;0,T133,IF(V133&gt;0,V133,IF(X133&gt;0,X133,IF(Z133&gt;0,Z133,IF(AB133&gt;0,AB133,IF(AD133&gt;0,AD133,IF(AF133&gt;0,AF133,IF(AH133&gt;0,AH133,IF(AJ133&gt;0,AJ133,IF(AL133&gt;0,AL133,IF(AN133&gt;0,AN133,IF(AP133&gt;0,AP133,IF(AR133&gt;0,AR133,IF(AT133&gt;0,AT133,IF(AV133&gt;0,AV133,AX133)))))))))))))))))))</f>
        <v>4.2129629629629626E-3</v>
      </c>
      <c r="K133" s="25"/>
      <c r="L133" s="26"/>
      <c r="M133" s="25"/>
      <c r="N133" s="26"/>
      <c r="O133" s="25"/>
      <c r="P133" s="26"/>
      <c r="Q133" s="25"/>
      <c r="R133" s="26"/>
      <c r="S133" s="25"/>
      <c r="T133" s="26"/>
      <c r="U133" s="25"/>
      <c r="V133" s="26"/>
      <c r="W133" s="25">
        <v>1.9212962962962962E-3</v>
      </c>
      <c r="X133" s="26">
        <v>4.2129629629629626E-3</v>
      </c>
      <c r="Y133" s="46">
        <v>2.0138888888888888E-3</v>
      </c>
      <c r="Z133" s="26">
        <v>4.409722222222222E-3</v>
      </c>
      <c r="AA133" s="25"/>
      <c r="AB133" s="26"/>
      <c r="AC133" s="25"/>
      <c r="AD133" s="26"/>
      <c r="AE133" s="25"/>
      <c r="AF133" s="26"/>
      <c r="AG133" s="25"/>
      <c r="AH133" s="26"/>
      <c r="AI133" s="25"/>
      <c r="AJ133" s="26"/>
      <c r="AK133" s="25"/>
      <c r="AL133" s="26"/>
      <c r="AM133" s="46"/>
      <c r="AN133" s="26"/>
      <c r="AO133" s="46"/>
      <c r="AP133" s="26"/>
      <c r="AQ133" s="46"/>
      <c r="AR133" s="46"/>
      <c r="AS133" s="25"/>
      <c r="AT133" s="26"/>
      <c r="AU133" s="25"/>
      <c r="AV133" s="26"/>
      <c r="AW133" s="25"/>
      <c r="AX133" s="26"/>
      <c r="AZ133" s="65" t="str">
        <f>IF(J133="", "",IF(J133&gt;2*I133, "","200m pace slower than 400m pace"))</f>
        <v/>
      </c>
    </row>
    <row r="134" spans="1:52" s="1" customFormat="1" ht="15" x14ac:dyDescent="0.25">
      <c r="A134" s="38" t="s">
        <v>779</v>
      </c>
      <c r="B134" s="54" t="s">
        <v>780</v>
      </c>
      <c r="C134" s="28"/>
      <c r="D134" s="29">
        <f>IF(AND(E134&lt;=$D$2,E134&gt;=$D$3),$D$1,IF(AND(E134&lt;=$E$2,E134&gt;=$E$3),$E$1,IF(AND(E134&lt;=$F$2,E134&gt;=$F$3),$F$1,IF(AND(E134&lt;=$G$2,E134&gt;=$G$3),$G$1,IF(AND(E134&lt;=$H$2,E134&gt;=$H$3),$H$1,"Test")))))</f>
        <v>3</v>
      </c>
      <c r="E134" s="43">
        <f>IFERROR(IF(J134="","",(100/((400-200)/((J134*86400)-(I134*86400)))/86400)),"")</f>
        <v>1.2094907407407408E-3</v>
      </c>
      <c r="F134" s="23">
        <f>IF(E134="","",$F$5/100*E134)</f>
        <v>2.4189814814814816E-3</v>
      </c>
      <c r="G134" s="23">
        <f>IF(E134="","",$G$5/100*E134)</f>
        <v>4.8379629629629632E-3</v>
      </c>
      <c r="H134" s="23">
        <f>IF(E134="","",$H$5/100*E134)</f>
        <v>9.6759259259259264E-3</v>
      </c>
      <c r="I134" s="72">
        <f>IF(K134&gt;0,K134,IF(M134&gt;0,M134,IF(O134&gt;0,O134,IF(Q134&gt;0,Q134,IF(S134&gt;0,S134,IF(U134&gt;0,U134,IF(W134&gt;0,W134,IF(Y134&gt;0,Y134,IF(AA134&gt;0,AA134,IF(AC134&gt;0,AC134,IF(AE134&gt;0,AE134,IF(AG134&gt;0,AG134,IF(AI134&gt;0,AI134,IF(AK134&gt;0,AK134,IF(AM134&gt;0,AM134,IF(AO134&gt;0,AO134,IF(AQ134&gt;0,AQ134,IF(AS134&gt;0,AS134,IF(AU134&gt;0,AU134,AW134)))))))))))))))))))</f>
        <v>2.1296296296296298E-3</v>
      </c>
      <c r="J134" s="72">
        <f>IF(L134&gt;0,L134,IF(N134&gt;0,N134,IF(P134&gt;0,P134,IF(R134&gt;0,R134,IF(T134&gt;0,T134,IF(V134&gt;0,V134,IF(X134&gt;0,X134,IF(Z134&gt;0,Z134,IF(AB134&gt;0,AB134,IF(AD134&gt;0,AD134,IF(AF134&gt;0,AF134,IF(AH134&gt;0,AH134,IF(AJ134&gt;0,AJ134,IF(AL134&gt;0,AL134,IF(AN134&gt;0,AN134,IF(AP134&gt;0,AP134,IF(AR134&gt;0,AR134,IF(AT134&gt;0,AT134,IF(AV134&gt;0,AV134,AX134)))))))))))))))))))</f>
        <v>4.5486111111111109E-3</v>
      </c>
      <c r="K134" s="25"/>
      <c r="L134" s="26"/>
      <c r="M134" s="25"/>
      <c r="N134" s="26"/>
      <c r="O134" s="25"/>
      <c r="P134" s="26"/>
      <c r="Q134" s="25"/>
      <c r="R134" s="26"/>
      <c r="S134" s="25"/>
      <c r="T134" s="26"/>
      <c r="U134" s="25">
        <v>2.1296296296296298E-3</v>
      </c>
      <c r="V134" s="26">
        <v>4.5486111111111109E-3</v>
      </c>
      <c r="W134" s="25"/>
      <c r="X134" s="26"/>
      <c r="Y134" s="46">
        <v>2.2685185185185182E-3</v>
      </c>
      <c r="Z134" s="26">
        <v>4.6759259259259263E-3</v>
      </c>
      <c r="AA134" s="25"/>
      <c r="AB134" s="26"/>
      <c r="AC134" s="25"/>
      <c r="AD134" s="26"/>
      <c r="AE134" s="25"/>
      <c r="AF134" s="26"/>
      <c r="AG134" s="25"/>
      <c r="AH134" s="26"/>
      <c r="AI134" s="25"/>
      <c r="AJ134" s="26"/>
      <c r="AK134" s="25"/>
      <c r="AL134" s="26"/>
      <c r="AM134" s="46"/>
      <c r="AN134" s="26"/>
      <c r="AO134" s="46"/>
      <c r="AP134" s="26"/>
      <c r="AQ134" s="46"/>
      <c r="AR134" s="46"/>
      <c r="AS134" s="25"/>
      <c r="AT134" s="26"/>
      <c r="AU134" s="25"/>
      <c r="AV134" s="26"/>
      <c r="AW134" s="25"/>
      <c r="AX134" s="26"/>
      <c r="AZ134" s="65" t="str">
        <f>IF(J134="", "",IF(J134&gt;2*I134, "","200m pace slower than 400m pace"))</f>
        <v/>
      </c>
    </row>
    <row r="135" spans="1:52" s="1" customFormat="1" ht="15" x14ac:dyDescent="0.25">
      <c r="A135" s="36" t="s">
        <v>598</v>
      </c>
      <c r="B135" s="47" t="s">
        <v>599</v>
      </c>
      <c r="C135" s="50"/>
      <c r="D135" s="29">
        <f t="shared" si="5"/>
        <v>5</v>
      </c>
      <c r="E135" s="43">
        <f>IFERROR(IF(J135="","",(100/((400-200)/((J135*86400)-(I135*86400)))/86400)),"")</f>
        <v>9.2592592592592596E-4</v>
      </c>
      <c r="F135" s="23">
        <f t="shared" si="6"/>
        <v>1.8518518518518519E-3</v>
      </c>
      <c r="G135" s="23">
        <f t="shared" si="7"/>
        <v>3.7037037037037038E-3</v>
      </c>
      <c r="H135" s="23">
        <f t="shared" si="8"/>
        <v>7.4074074074074077E-3</v>
      </c>
      <c r="I135" s="72">
        <f>IF(K135&gt;0,K135,IF(M135&gt;0,M135,IF(O135&gt;0,O135,IF(Q135&gt;0,Q135,IF(S135&gt;0,S135,IF(U135&gt;0,U135,IF(W135&gt;0,W135,IF(Y135&gt;0,Y135,IF(AA135&gt;0,AA135,IF(AC135&gt;0,AC135,IF(AE135&gt;0,AE135,IF(AG135&gt;0,AG135,IF(AI135&gt;0,AI135,IF(AK135&gt;0,AK135,IF(AM135&gt;0,AM135,IF(AO135&gt;0,AO135,IF(AQ135&gt;0,AQ135,IF(AS135&gt;0,AS135,IF(AU135&gt;0,AU135,AW135)))))))))))))))))))</f>
        <v>1.6435185185185185E-3</v>
      </c>
      <c r="J135" s="72">
        <f>IF(L135&gt;0,L135,IF(N135&gt;0,N135,IF(P135&gt;0,P135,IF(R135&gt;0,R135,IF(T135&gt;0,T135,IF(V135&gt;0,V135,IF(X135&gt;0,X135,IF(Z135&gt;0,Z135,IF(AB135&gt;0,AB135,IF(AD135&gt;0,AD135,IF(AF135&gt;0,AF135,IF(AH135&gt;0,AH135,IF(AJ135&gt;0,AJ135,IF(AL135&gt;0,AL135,IF(AN135&gt;0,AN135,IF(AP135&gt;0,AP135,IF(AR135&gt;0,AR135,IF(AT135&gt;0,AT135,IF(AV135&gt;0,AV135,AX135)))))))))))))))))))</f>
        <v>3.4953703703703705E-3</v>
      </c>
      <c r="K135" s="25"/>
      <c r="L135" s="26"/>
      <c r="M135" s="25"/>
      <c r="N135" s="26"/>
      <c r="O135" s="25">
        <v>1.6435185185185185E-3</v>
      </c>
      <c r="P135" s="26">
        <v>3.4953703703703705E-3</v>
      </c>
      <c r="Q135" s="25"/>
      <c r="R135" s="26"/>
      <c r="S135" s="25"/>
      <c r="T135" s="26"/>
      <c r="U135" s="25">
        <v>1.7476851851851852E-3</v>
      </c>
      <c r="V135" s="26">
        <v>3.7962962962962963E-3</v>
      </c>
      <c r="W135" s="25"/>
      <c r="X135" s="26"/>
      <c r="Y135" s="46"/>
      <c r="Z135" s="26"/>
      <c r="AA135" s="25"/>
      <c r="AB135" s="26"/>
      <c r="AC135" s="25"/>
      <c r="AD135" s="26"/>
      <c r="AE135" s="25"/>
      <c r="AF135" s="26"/>
      <c r="AG135" s="25"/>
      <c r="AH135" s="26"/>
      <c r="AI135" s="25"/>
      <c r="AJ135" s="26"/>
      <c r="AK135" s="25"/>
      <c r="AL135" s="26"/>
      <c r="AM135" s="46"/>
      <c r="AN135" s="26"/>
      <c r="AO135" s="46"/>
      <c r="AP135" s="26"/>
      <c r="AQ135" s="46"/>
      <c r="AR135" s="26"/>
      <c r="AS135" s="46"/>
      <c r="AT135" s="26"/>
      <c r="AU135" s="51"/>
      <c r="AV135" s="52"/>
      <c r="AW135" s="51"/>
      <c r="AX135" s="52"/>
      <c r="AZ135" s="65" t="str">
        <f>IF(J135="", "",IF(J135&gt;2*I135, "","200m pace slower than 400m pace"))</f>
        <v/>
      </c>
    </row>
    <row r="136" spans="1:52" s="1" customFormat="1" ht="15" hidden="1" x14ac:dyDescent="0.25">
      <c r="A136" s="36" t="s">
        <v>598</v>
      </c>
      <c r="B136" s="47" t="s">
        <v>600</v>
      </c>
      <c r="C136" s="50"/>
      <c r="D136" s="29" t="str">
        <f t="shared" si="5"/>
        <v>Test</v>
      </c>
      <c r="E136" s="43" t="str">
        <f>IFERROR(IF(J136="","",(100/((400-200)/((J136*86400)-(I136*86400)))/86400)),"")</f>
        <v/>
      </c>
      <c r="F136" s="23" t="str">
        <f t="shared" si="6"/>
        <v/>
      </c>
      <c r="G136" s="23" t="str">
        <f t="shared" si="7"/>
        <v/>
      </c>
      <c r="H136" s="23" t="str">
        <f t="shared" si="8"/>
        <v/>
      </c>
      <c r="I136" s="72">
        <f>IF(K136&gt;0,K136,IF(M136&gt;0,M136,IF(O136&gt;0,O136,IF(Q136&gt;0,Q136,IF(S136&gt;0,S136,IF(U136&gt;0,U136,IF(W136&gt;0,W136,IF(Y136&gt;0,Y136,IF(AA136&gt;0,AA136,IF(AC136&gt;0,AC136,IF(AE136&gt;0,AE136,IF(AG136&gt;0,AG136,IF(AI136&gt;0,AI136,IF(AK136&gt;0,AK136,IF(AM136&gt;0,AM136,IF(AO136&gt;0,AO136,IF(AQ136&gt;0,AQ136,IF(AS136&gt;0,AS136,IF(AU136&gt;0,AU136,AW136)))))))))))))))))))</f>
        <v>0</v>
      </c>
      <c r="J136" s="72">
        <f>IF(L136&gt;0,L136,IF(N136&gt;0,N136,IF(P136&gt;0,P136,IF(R136&gt;0,R136,IF(T136&gt;0,T136,IF(V136&gt;0,V136,IF(X136&gt;0,X136,IF(Z136&gt;0,Z136,IF(AB136&gt;0,AB136,IF(AD136&gt;0,AD136,IF(AF136&gt;0,AF136,IF(AH136&gt;0,AH136,IF(AJ136&gt;0,AJ136,IF(AL136&gt;0,AL136,IF(AN136&gt;0,AN136,IF(AP136&gt;0,AP136,IF(AR136&gt;0,AR136,IF(AT136&gt;0,AT136,IF(AV136&gt;0,AV136,AX136)))))))))))))))))))</f>
        <v>0</v>
      </c>
      <c r="K136" s="25"/>
      <c r="L136" s="26"/>
      <c r="M136" s="25"/>
      <c r="N136" s="26"/>
      <c r="O136" s="25"/>
      <c r="P136" s="26"/>
      <c r="Q136" s="25"/>
      <c r="R136" s="26"/>
      <c r="S136" s="25"/>
      <c r="T136" s="26"/>
      <c r="U136" s="25"/>
      <c r="V136" s="26"/>
      <c r="W136" s="25"/>
      <c r="X136" s="26"/>
      <c r="Y136" s="46"/>
      <c r="Z136" s="26"/>
      <c r="AA136" s="25"/>
      <c r="AB136" s="26"/>
      <c r="AC136" s="25"/>
      <c r="AD136" s="26"/>
      <c r="AE136" s="25"/>
      <c r="AF136" s="26"/>
      <c r="AG136" s="25"/>
      <c r="AH136" s="26"/>
      <c r="AI136" s="25"/>
      <c r="AJ136" s="26"/>
      <c r="AK136" s="25"/>
      <c r="AL136" s="26"/>
      <c r="AM136" s="46"/>
      <c r="AN136" s="26"/>
      <c r="AO136" s="46"/>
      <c r="AP136" s="26"/>
      <c r="AQ136" s="46"/>
      <c r="AR136" s="26"/>
      <c r="AS136" s="46"/>
      <c r="AT136" s="26"/>
      <c r="AU136" s="51"/>
      <c r="AV136" s="52"/>
      <c r="AW136" s="51"/>
      <c r="AX136" s="52"/>
      <c r="AZ136" s="65" t="str">
        <f>IF(J136="", "",IF(J136&gt;2*I136, "","200m pace slower than 400m pace"))</f>
        <v>200m pace slower than 400m pace</v>
      </c>
    </row>
    <row r="137" spans="1:52" s="1" customFormat="1" ht="15" hidden="1" x14ac:dyDescent="0.25">
      <c r="A137" s="36" t="s">
        <v>598</v>
      </c>
      <c r="B137" s="47" t="s">
        <v>601</v>
      </c>
      <c r="C137" s="50"/>
      <c r="D137" s="29" t="str">
        <f t="shared" ref="D137:D200" si="17">IF(AND(E137&lt;=$D$2,E137&gt;=$D$3),$D$1,IF(AND(E137&lt;=$E$2,E137&gt;=$E$3),$E$1,IF(AND(E137&lt;=$F$2,E137&gt;=$F$3),$F$1,IF(AND(E137&lt;=$G$2,E137&gt;=$G$3),$G$1,IF(AND(E137&lt;=$H$2,E137&gt;=$H$3),$H$1,"Test")))))</f>
        <v>Test</v>
      </c>
      <c r="E137" s="43" t="str">
        <f>IFERROR(IF(J137="","",(100/((400-200)/((J137*86400)-(I137*86400)))/86400)),"")</f>
        <v/>
      </c>
      <c r="F137" s="23" t="str">
        <f t="shared" ref="F137:F200" si="18">IF(E137="","",$F$5/100*E137)</f>
        <v/>
      </c>
      <c r="G137" s="23" t="str">
        <f t="shared" ref="G137:G200" si="19">IF(E137="","",$G$5/100*E137)</f>
        <v/>
      </c>
      <c r="H137" s="23" t="str">
        <f t="shared" ref="H137:H200" si="20">IF(E137="","",$H$5/100*E137)</f>
        <v/>
      </c>
      <c r="I137" s="72">
        <f>IF(K137&gt;0,K137,IF(M137&gt;0,M137,IF(O137&gt;0,O137,IF(Q137&gt;0,Q137,IF(S137&gt;0,S137,IF(U137&gt;0,U137,IF(W137&gt;0,W137,IF(Y137&gt;0,Y137,IF(AA137&gt;0,AA137,IF(AC137&gt;0,AC137,IF(AE137&gt;0,AE137,IF(AG137&gt;0,AG137,IF(AI137&gt;0,AI137,IF(AK137&gt;0,AK137,IF(AM137&gt;0,AM137,IF(AO137&gt;0,AO137,IF(AQ137&gt;0,AQ137,IF(AS137&gt;0,AS137,IF(AU137&gt;0,AU137,AW137)))))))))))))))))))</f>
        <v>0</v>
      </c>
      <c r="J137" s="72">
        <f>IF(L137&gt;0,L137,IF(N137&gt;0,N137,IF(P137&gt;0,P137,IF(R137&gt;0,R137,IF(T137&gt;0,T137,IF(V137&gt;0,V137,IF(X137&gt;0,X137,IF(Z137&gt;0,Z137,IF(AB137&gt;0,AB137,IF(AD137&gt;0,AD137,IF(AF137&gt;0,AF137,IF(AH137&gt;0,AH137,IF(AJ137&gt;0,AJ137,IF(AL137&gt;0,AL137,IF(AN137&gt;0,AN137,IF(AP137&gt;0,AP137,IF(AR137&gt;0,AR137,IF(AT137&gt;0,AT137,IF(AV137&gt;0,AV137,AX137)))))))))))))))))))</f>
        <v>0</v>
      </c>
      <c r="K137" s="25"/>
      <c r="L137" s="26"/>
      <c r="M137" s="25"/>
      <c r="N137" s="26"/>
      <c r="O137" s="25"/>
      <c r="P137" s="26"/>
      <c r="Q137" s="25"/>
      <c r="R137" s="26"/>
      <c r="S137" s="25"/>
      <c r="T137" s="26"/>
      <c r="U137" s="25"/>
      <c r="V137" s="26"/>
      <c r="W137" s="25"/>
      <c r="X137" s="26"/>
      <c r="Y137" s="46"/>
      <c r="Z137" s="26"/>
      <c r="AA137" s="25"/>
      <c r="AB137" s="26"/>
      <c r="AC137" s="25"/>
      <c r="AD137" s="26"/>
      <c r="AE137" s="25"/>
      <c r="AF137" s="26"/>
      <c r="AG137" s="25"/>
      <c r="AH137" s="26"/>
      <c r="AI137" s="25"/>
      <c r="AJ137" s="26"/>
      <c r="AK137" s="25"/>
      <c r="AL137" s="26"/>
      <c r="AM137" s="46"/>
      <c r="AN137" s="26"/>
      <c r="AO137" s="46"/>
      <c r="AP137" s="26"/>
      <c r="AQ137" s="46"/>
      <c r="AR137" s="26"/>
      <c r="AS137" s="46"/>
      <c r="AT137" s="26"/>
      <c r="AU137" s="51"/>
      <c r="AV137" s="52"/>
      <c r="AW137" s="51"/>
      <c r="AX137" s="52"/>
      <c r="AZ137" s="65" t="str">
        <f>IF(J137="", "",IF(J137&gt;2*I137, "","200m pace slower than 400m pace"))</f>
        <v>200m pace slower than 400m pace</v>
      </c>
    </row>
    <row r="138" spans="1:52" s="1" customFormat="1" ht="15" hidden="1" x14ac:dyDescent="0.25">
      <c r="A138" s="36" t="s">
        <v>602</v>
      </c>
      <c r="B138" s="47" t="s">
        <v>417</v>
      </c>
      <c r="C138" s="50"/>
      <c r="D138" s="29" t="str">
        <f t="shared" si="17"/>
        <v>Test</v>
      </c>
      <c r="E138" s="43" t="str">
        <f>IFERROR(IF(J138="","",(100/((400-200)/((J138*86400)-(I138*86400)))/86400)),"")</f>
        <v/>
      </c>
      <c r="F138" s="23" t="str">
        <f t="shared" si="18"/>
        <v/>
      </c>
      <c r="G138" s="23" t="str">
        <f t="shared" si="19"/>
        <v/>
      </c>
      <c r="H138" s="23" t="str">
        <f t="shared" si="20"/>
        <v/>
      </c>
      <c r="I138" s="72">
        <f>IF(K138&gt;0,K138,IF(M138&gt;0,M138,IF(O138&gt;0,O138,IF(Q138&gt;0,Q138,IF(S138&gt;0,S138,IF(U138&gt;0,U138,IF(W138&gt;0,W138,IF(Y138&gt;0,Y138,IF(AA138&gt;0,AA138,IF(AC138&gt;0,AC138,IF(AE138&gt;0,AE138,IF(AG138&gt;0,AG138,IF(AI138&gt;0,AI138,IF(AK138&gt;0,AK138,IF(AM138&gt;0,AM138,IF(AO138&gt;0,AO138,IF(AQ138&gt;0,AQ138,IF(AS138&gt;0,AS138,IF(AU138&gt;0,AU138,AW138)))))))))))))))))))</f>
        <v>0</v>
      </c>
      <c r="J138" s="72">
        <f>IF(L138&gt;0,L138,IF(N138&gt;0,N138,IF(P138&gt;0,P138,IF(R138&gt;0,R138,IF(T138&gt;0,T138,IF(V138&gt;0,V138,IF(X138&gt;0,X138,IF(Z138&gt;0,Z138,IF(AB138&gt;0,AB138,IF(AD138&gt;0,AD138,IF(AF138&gt;0,AF138,IF(AH138&gt;0,AH138,IF(AJ138&gt;0,AJ138,IF(AL138&gt;0,AL138,IF(AN138&gt;0,AN138,IF(AP138&gt;0,AP138,IF(AR138&gt;0,AR138,IF(AT138&gt;0,AT138,IF(AV138&gt;0,AV138,AX138)))))))))))))))))))</f>
        <v>0</v>
      </c>
      <c r="K138" s="25"/>
      <c r="L138" s="26"/>
      <c r="M138" s="25"/>
      <c r="N138" s="26"/>
      <c r="O138" s="25"/>
      <c r="P138" s="26"/>
      <c r="Q138" s="25"/>
      <c r="R138" s="26"/>
      <c r="S138" s="25"/>
      <c r="T138" s="26"/>
      <c r="U138" s="25"/>
      <c r="V138" s="26"/>
      <c r="W138" s="25"/>
      <c r="X138" s="26"/>
      <c r="Y138" s="46"/>
      <c r="Z138" s="26"/>
      <c r="AA138" s="25"/>
      <c r="AB138" s="26"/>
      <c r="AC138" s="25"/>
      <c r="AD138" s="26"/>
      <c r="AE138" s="25"/>
      <c r="AF138" s="26"/>
      <c r="AG138" s="25"/>
      <c r="AH138" s="26"/>
      <c r="AI138" s="25"/>
      <c r="AJ138" s="26"/>
      <c r="AK138" s="25"/>
      <c r="AL138" s="26"/>
      <c r="AM138" s="46"/>
      <c r="AN138" s="26"/>
      <c r="AO138" s="46"/>
      <c r="AP138" s="26"/>
      <c r="AQ138" s="46"/>
      <c r="AR138" s="26"/>
      <c r="AS138" s="46"/>
      <c r="AT138" s="26"/>
      <c r="AU138" s="51"/>
      <c r="AV138" s="52"/>
      <c r="AW138" s="51"/>
      <c r="AX138" s="52"/>
      <c r="AZ138" s="65" t="str">
        <f>IF(J138="", "",IF(J138&gt;2*I138, "","200m pace slower than 400m pace"))</f>
        <v>200m pace slower than 400m pace</v>
      </c>
    </row>
    <row r="139" spans="1:52" s="1" customFormat="1" ht="15" x14ac:dyDescent="0.25">
      <c r="A139" s="38" t="s">
        <v>781</v>
      </c>
      <c r="B139" s="54" t="s">
        <v>782</v>
      </c>
      <c r="C139" s="28"/>
      <c r="D139" s="29">
        <f>IF(AND(E139&lt;=$D$2,E139&gt;=$D$3),$D$1,IF(AND(E139&lt;=$E$2,E139&gt;=$E$3),$E$1,IF(AND(E139&lt;=$F$2,E139&gt;=$F$3),$F$1,IF(AND(E139&lt;=$G$2,E139&gt;=$G$3),$G$1,IF(AND(E139&lt;=$H$2,E139&gt;=$H$3),$H$1,"Test")))))</f>
        <v>2</v>
      </c>
      <c r="E139" s="43">
        <f>IFERROR(IF(J139="","",(100/((400-200)/((J139*86400)-(I139*86400)))/86400)),"")</f>
        <v>1.4004629629629625E-3</v>
      </c>
      <c r="F139" s="23">
        <f>IF(E139="","",$F$5/100*E139)</f>
        <v>2.800925925925925E-3</v>
      </c>
      <c r="G139" s="23">
        <f>IF(E139="","",$G$5/100*E139)</f>
        <v>5.60185185185185E-3</v>
      </c>
      <c r="H139" s="23">
        <f>IF(E139="","",$H$5/100*E139)</f>
        <v>1.12037037037037E-2</v>
      </c>
      <c r="I139" s="72">
        <f>IF(K139&gt;0,K139,IF(M139&gt;0,M139,IF(O139&gt;0,O139,IF(Q139&gt;0,Q139,IF(S139&gt;0,S139,IF(U139&gt;0,U139,IF(W139&gt;0,W139,IF(Y139&gt;0,Y139,IF(AA139&gt;0,AA139,IF(AC139&gt;0,AC139,IF(AE139&gt;0,AE139,IF(AG139&gt;0,AG139,IF(AI139&gt;0,AI139,IF(AK139&gt;0,AK139,IF(AM139&gt;0,AM139,IF(AO139&gt;0,AO139,IF(AQ139&gt;0,AQ139,IF(AS139&gt;0,AS139,IF(AU139&gt;0,AU139,AW139)))))))))))))))))))</f>
        <v>2.488425925925926E-3</v>
      </c>
      <c r="J139" s="72">
        <f>IF(L139&gt;0,L139,IF(N139&gt;0,N139,IF(P139&gt;0,P139,IF(R139&gt;0,R139,IF(T139&gt;0,T139,IF(V139&gt;0,V139,IF(X139&gt;0,X139,IF(Z139&gt;0,Z139,IF(AB139&gt;0,AB139,IF(AD139&gt;0,AD139,IF(AF139&gt;0,AF139,IF(AH139&gt;0,AH139,IF(AJ139&gt;0,AJ139,IF(AL139&gt;0,AL139,IF(AN139&gt;0,AN139,IF(AP139&gt;0,AP139,IF(AR139&gt;0,AR139,IF(AT139&gt;0,AT139,IF(AV139&gt;0,AV139,AX139)))))))))))))))))))</f>
        <v>5.2893518518518515E-3</v>
      </c>
      <c r="K139" s="25"/>
      <c r="L139" s="26"/>
      <c r="M139" s="25"/>
      <c r="N139" s="26"/>
      <c r="O139" s="25"/>
      <c r="P139" s="26"/>
      <c r="Q139" s="25">
        <v>2.488425925925926E-3</v>
      </c>
      <c r="R139" s="26">
        <v>5.2893518518518515E-3</v>
      </c>
      <c r="S139" s="25"/>
      <c r="T139" s="26"/>
      <c r="U139" s="25"/>
      <c r="V139" s="26"/>
      <c r="W139" s="25"/>
      <c r="X139" s="26"/>
      <c r="Y139" s="46"/>
      <c r="Z139" s="26"/>
      <c r="AA139" s="25">
        <v>2.3726851851851851E-3</v>
      </c>
      <c r="AB139" s="26">
        <v>5.0000000000000001E-3</v>
      </c>
      <c r="AC139" s="25"/>
      <c r="AD139" s="26"/>
      <c r="AE139" s="25"/>
      <c r="AF139" s="26"/>
      <c r="AG139" s="25"/>
      <c r="AH139" s="26"/>
      <c r="AI139" s="25">
        <v>2.5115740740740741E-3</v>
      </c>
      <c r="AJ139" s="26">
        <v>5.3009259259259251E-3</v>
      </c>
      <c r="AK139" s="25"/>
      <c r="AL139" s="26"/>
      <c r="AM139" s="46">
        <v>2.5810185185185185E-3</v>
      </c>
      <c r="AN139" s="26">
        <v>5.4398148148148149E-3</v>
      </c>
      <c r="AO139" s="46">
        <v>2.4189814814814816E-3</v>
      </c>
      <c r="AP139" s="26">
        <v>5.0694444444444441E-3</v>
      </c>
      <c r="AQ139" s="46">
        <v>2.5925925925925925E-3</v>
      </c>
      <c r="AR139" s="46">
        <v>5.3009259259259251E-3</v>
      </c>
      <c r="AS139" s="25">
        <v>2.627314814814815E-3</v>
      </c>
      <c r="AT139" s="26">
        <v>5.4398148148148149E-3</v>
      </c>
      <c r="AU139" s="25">
        <v>2.5000000000000001E-3</v>
      </c>
      <c r="AV139" s="26">
        <v>5.1736111111111115E-3</v>
      </c>
      <c r="AW139" s="25"/>
      <c r="AX139" s="26"/>
      <c r="AZ139" s="65" t="str">
        <f>IF(J139="", "",IF(J139&gt;2*I139, "","200m pace slower than 400m pace"))</f>
        <v/>
      </c>
    </row>
    <row r="140" spans="1:52" s="1" customFormat="1" ht="15" x14ac:dyDescent="0.25">
      <c r="A140" s="38" t="s">
        <v>178</v>
      </c>
      <c r="B140" s="54" t="s">
        <v>783</v>
      </c>
      <c r="C140" s="28"/>
      <c r="D140" s="29">
        <f>IF(AND(E140&lt;=$D$2,E140&gt;=$D$3),$D$1,IF(AND(E140&lt;=$E$2,E140&gt;=$E$3),$E$1,IF(AND(E140&lt;=$F$2,E140&gt;=$F$3),$F$1,IF(AND(E140&lt;=$G$2,E140&gt;=$G$3),$G$1,IF(AND(E140&lt;=$H$2,E140&gt;=$H$3),$H$1,"Test")))))</f>
        <v>5</v>
      </c>
      <c r="E140" s="43">
        <f>IFERROR(IF(J140="","",(100/((400-200)/((J140*86400)-(I140*86400)))/86400)),"")</f>
        <v>1.0590277777777777E-3</v>
      </c>
      <c r="F140" s="23">
        <f>IF(E140="","",$F$5/100*E140)</f>
        <v>2.1180555555555553E-3</v>
      </c>
      <c r="G140" s="23">
        <f>IF(E140="","",$G$5/100*E140)</f>
        <v>4.2361111111111106E-3</v>
      </c>
      <c r="H140" s="23">
        <f>IF(E140="","",$H$5/100*E140)</f>
        <v>8.4722222222222213E-3</v>
      </c>
      <c r="I140" s="72">
        <f>IF(K140&gt;0,K140,IF(M140&gt;0,M140,IF(O140&gt;0,O140,IF(Q140&gt;0,Q140,IF(S140&gt;0,S140,IF(U140&gt;0,U140,IF(W140&gt;0,W140,IF(Y140&gt;0,Y140,IF(AA140&gt;0,AA140,IF(AC140&gt;0,AC140,IF(AE140&gt;0,AE140,IF(AG140&gt;0,AG140,IF(AI140&gt;0,AI140,IF(AK140&gt;0,AK140,IF(AM140&gt;0,AM140,IF(AO140&gt;0,AO140,IF(AQ140&gt;0,AQ140,IF(AS140&gt;0,AS140,IF(AU140&gt;0,AU140,AW140)))))))))))))))))))</f>
        <v>1.8287037037037037E-3</v>
      </c>
      <c r="J140" s="72">
        <f>IF(L140&gt;0,L140,IF(N140&gt;0,N140,IF(P140&gt;0,P140,IF(R140&gt;0,R140,IF(T140&gt;0,T140,IF(V140&gt;0,V140,IF(X140&gt;0,X140,IF(Z140&gt;0,Z140,IF(AB140&gt;0,AB140,IF(AD140&gt;0,AD140,IF(AF140&gt;0,AF140,IF(AH140&gt;0,AH140,IF(AJ140&gt;0,AJ140,IF(AL140&gt;0,AL140,IF(AN140&gt;0,AN140,IF(AP140&gt;0,AP140,IF(AR140&gt;0,AR140,IF(AT140&gt;0,AT140,IF(AV140&gt;0,AV140,AX140)))))))))))))))))))</f>
        <v>3.9467592592592592E-3</v>
      </c>
      <c r="K140" s="25"/>
      <c r="L140" s="26"/>
      <c r="M140" s="25"/>
      <c r="N140" s="26"/>
      <c r="O140" s="25"/>
      <c r="P140" s="26"/>
      <c r="Q140" s="25"/>
      <c r="R140" s="26"/>
      <c r="S140" s="25"/>
      <c r="T140" s="26"/>
      <c r="U140" s="25"/>
      <c r="V140" s="26"/>
      <c r="W140" s="25"/>
      <c r="X140" s="26"/>
      <c r="Y140" s="46">
        <v>1.8287037037037037E-3</v>
      </c>
      <c r="Z140" s="26">
        <v>3.9467592592592592E-3</v>
      </c>
      <c r="AA140" s="25"/>
      <c r="AB140" s="26"/>
      <c r="AC140" s="25"/>
      <c r="AD140" s="26"/>
      <c r="AE140" s="25"/>
      <c r="AF140" s="26"/>
      <c r="AG140" s="25"/>
      <c r="AH140" s="26"/>
      <c r="AI140" s="25"/>
      <c r="AJ140" s="26"/>
      <c r="AK140" s="25">
        <v>1.8750000000000001E-3</v>
      </c>
      <c r="AL140" s="26">
        <v>3.9699074074074072E-3</v>
      </c>
      <c r="AM140" s="46"/>
      <c r="AN140" s="26"/>
      <c r="AO140" s="46">
        <v>1.9444444444444442E-3</v>
      </c>
      <c r="AP140" s="26">
        <v>4.2129629629629626E-3</v>
      </c>
      <c r="AQ140" s="46"/>
      <c r="AR140" s="46"/>
      <c r="AS140" s="25"/>
      <c r="AT140" s="26"/>
      <c r="AU140" s="25"/>
      <c r="AV140" s="26"/>
      <c r="AW140" s="25"/>
      <c r="AX140" s="26"/>
      <c r="AZ140" s="65" t="str">
        <f>IF(J140="", "",IF(J140&gt;2*I140, "","200m pace slower than 400m pace"))</f>
        <v/>
      </c>
    </row>
    <row r="141" spans="1:52" s="1" customFormat="1" ht="15" x14ac:dyDescent="0.25">
      <c r="A141" s="38" t="s">
        <v>138</v>
      </c>
      <c r="B141" s="54" t="s">
        <v>603</v>
      </c>
      <c r="C141" s="28"/>
      <c r="D141" s="29">
        <f>IF(AND(E141&lt;=$D$2,E141&gt;=$D$3),$D$1,IF(AND(E141&lt;=$E$2,E141&gt;=$E$3),$E$1,IF(AND(E141&lt;=$F$2,E141&gt;=$F$3),$F$1,IF(AND(E141&lt;=$G$2,E141&gt;=$G$3),$G$1,IF(AND(E141&lt;=$H$2,E141&gt;=$H$3),$H$1,"Test")))))</f>
        <v>3</v>
      </c>
      <c r="E141" s="43">
        <f>IFERROR(IF(J141="","",(100/((400-200)/((J141*86400)-(I141*86400)))/86400)),"")</f>
        <v>1.2210648148148152E-3</v>
      </c>
      <c r="F141" s="23">
        <f>IF(E141="","",$F$5/100*E141)</f>
        <v>2.4421296296296305E-3</v>
      </c>
      <c r="G141" s="23">
        <f>IF(E141="","",$G$5/100*E141)</f>
        <v>4.8842592592592609E-3</v>
      </c>
      <c r="H141" s="23">
        <f>IF(E141="","",$H$5/100*E141)</f>
        <v>9.7685185185185219E-3</v>
      </c>
      <c r="I141" s="72">
        <f>IF(K141&gt;0,K141,IF(M141&gt;0,M141,IF(O141&gt;0,O141,IF(Q141&gt;0,Q141,IF(S141&gt;0,S141,IF(U141&gt;0,U141,IF(W141&gt;0,W141,IF(Y141&gt;0,Y141,IF(AA141&gt;0,AA141,IF(AC141&gt;0,AC141,IF(AE141&gt;0,AE141,IF(AG141&gt;0,AG141,IF(AI141&gt;0,AI141,IF(AK141&gt;0,AK141,IF(AM141&gt;0,AM141,IF(AO141&gt;0,AO141,IF(AQ141&gt;0,AQ141,IF(AS141&gt;0,AS141,IF(AU141&gt;0,AU141,AW141)))))))))))))))))))</f>
        <v>2.5115740740740741E-3</v>
      </c>
      <c r="J141" s="72">
        <f>IF(L141&gt;0,L141,IF(N141&gt;0,N141,IF(P141&gt;0,P141,IF(R141&gt;0,R141,IF(T141&gt;0,T141,IF(V141&gt;0,V141,IF(X141&gt;0,X141,IF(Z141&gt;0,Z141,IF(AB141&gt;0,AB141,IF(AD141&gt;0,AD141,IF(AF141&gt;0,AF141,IF(AH141&gt;0,AH141,IF(AJ141&gt;0,AJ141,IF(AL141&gt;0,AL141,IF(AN141&gt;0,AN141,IF(AP141&gt;0,AP141,IF(AR141&gt;0,AR141,IF(AT141&gt;0,AT141,IF(AV141&gt;0,AV141,AX141)))))))))))))))))))</f>
        <v>4.9537037037037041E-3</v>
      </c>
      <c r="K141" s="25"/>
      <c r="L141" s="26"/>
      <c r="M141" s="25"/>
      <c r="N141" s="26"/>
      <c r="O141" s="25"/>
      <c r="P141" s="26"/>
      <c r="Q141" s="25"/>
      <c r="R141" s="26"/>
      <c r="S141" s="25"/>
      <c r="T141" s="26"/>
      <c r="U141" s="25"/>
      <c r="V141" s="26"/>
      <c r="W141" s="25"/>
      <c r="X141" s="26"/>
      <c r="Y141" s="46"/>
      <c r="Z141" s="26"/>
      <c r="AA141" s="25"/>
      <c r="AB141" s="26"/>
      <c r="AC141" s="25"/>
      <c r="AD141" s="26"/>
      <c r="AE141" s="25"/>
      <c r="AF141" s="26"/>
      <c r="AG141" s="25">
        <v>2.5115740740740741E-3</v>
      </c>
      <c r="AH141" s="26">
        <v>4.9537037037037041E-3</v>
      </c>
      <c r="AI141" s="25"/>
      <c r="AJ141" s="26"/>
      <c r="AK141" s="25"/>
      <c r="AL141" s="26"/>
      <c r="AM141" s="46"/>
      <c r="AN141" s="26"/>
      <c r="AO141" s="46"/>
      <c r="AP141" s="26"/>
      <c r="AQ141" s="46"/>
      <c r="AR141" s="46"/>
      <c r="AS141" s="25"/>
      <c r="AT141" s="26"/>
      <c r="AU141" s="25">
        <v>2.8240740740740739E-3</v>
      </c>
      <c r="AV141" s="26">
        <v>5.5324074074074069E-3</v>
      </c>
      <c r="AW141" s="25"/>
      <c r="AX141" s="26"/>
      <c r="AZ141" s="65" t="str">
        <f>IF(J141="", "",IF(J141&gt;2*I141, "","200m pace slower than 400m pace"))</f>
        <v>200m pace slower than 400m pace</v>
      </c>
    </row>
    <row r="142" spans="1:52" s="1" customFormat="1" ht="15" hidden="1" x14ac:dyDescent="0.25">
      <c r="A142" s="36" t="s">
        <v>604</v>
      </c>
      <c r="B142" s="47" t="s">
        <v>605</v>
      </c>
      <c r="C142" s="50"/>
      <c r="D142" s="29" t="str">
        <f t="shared" si="17"/>
        <v>Test</v>
      </c>
      <c r="E142" s="43" t="str">
        <f>IFERROR(IF(J142="","",(100/((400-200)/((J142*86400)-(I142*86400)))/86400)),"")</f>
        <v/>
      </c>
      <c r="F142" s="23" t="str">
        <f t="shared" si="18"/>
        <v/>
      </c>
      <c r="G142" s="23" t="str">
        <f t="shared" si="19"/>
        <v/>
      </c>
      <c r="H142" s="23" t="str">
        <f t="shared" si="20"/>
        <v/>
      </c>
      <c r="I142" s="72">
        <f>IF(K142&gt;0,K142,IF(M142&gt;0,M142,IF(O142&gt;0,O142,IF(Q142&gt;0,Q142,IF(S142&gt;0,S142,IF(U142&gt;0,U142,IF(W142&gt;0,W142,IF(Y142&gt;0,Y142,IF(AA142&gt;0,AA142,IF(AC142&gt;0,AC142,IF(AE142&gt;0,AE142,IF(AG142&gt;0,AG142,IF(AI142&gt;0,AI142,IF(AK142&gt;0,AK142,IF(AM142&gt;0,AM142,IF(AO142&gt;0,AO142,IF(AQ142&gt;0,AQ142,IF(AS142&gt;0,AS142,IF(AU142&gt;0,AU142,AW142)))))))))))))))))))</f>
        <v>0</v>
      </c>
      <c r="J142" s="72">
        <f>IF(L142&gt;0,L142,IF(N142&gt;0,N142,IF(P142&gt;0,P142,IF(R142&gt;0,R142,IF(T142&gt;0,T142,IF(V142&gt;0,V142,IF(X142&gt;0,X142,IF(Z142&gt;0,Z142,IF(AB142&gt;0,AB142,IF(AD142&gt;0,AD142,IF(AF142&gt;0,AF142,IF(AH142&gt;0,AH142,IF(AJ142&gt;0,AJ142,IF(AL142&gt;0,AL142,IF(AN142&gt;0,AN142,IF(AP142&gt;0,AP142,IF(AR142&gt;0,AR142,IF(AT142&gt;0,AT142,IF(AV142&gt;0,AV142,AX142)))))))))))))))))))</f>
        <v>0</v>
      </c>
      <c r="K142" s="25"/>
      <c r="L142" s="26"/>
      <c r="M142" s="25"/>
      <c r="N142" s="26"/>
      <c r="O142" s="25"/>
      <c r="P142" s="26"/>
      <c r="Q142" s="25"/>
      <c r="R142" s="26"/>
      <c r="S142" s="25"/>
      <c r="T142" s="26"/>
      <c r="U142" s="25"/>
      <c r="V142" s="26"/>
      <c r="W142" s="25"/>
      <c r="X142" s="26"/>
      <c r="Y142" s="46"/>
      <c r="Z142" s="26"/>
      <c r="AA142" s="25"/>
      <c r="AB142" s="26"/>
      <c r="AC142" s="25"/>
      <c r="AD142" s="26"/>
      <c r="AE142" s="25"/>
      <c r="AF142" s="26"/>
      <c r="AG142" s="25"/>
      <c r="AH142" s="26"/>
      <c r="AI142" s="25"/>
      <c r="AJ142" s="26"/>
      <c r="AK142" s="25"/>
      <c r="AL142" s="26"/>
      <c r="AM142" s="46"/>
      <c r="AN142" s="26"/>
      <c r="AO142" s="46"/>
      <c r="AP142" s="26"/>
      <c r="AQ142" s="46"/>
      <c r="AR142" s="26"/>
      <c r="AS142" s="46"/>
      <c r="AT142" s="26"/>
      <c r="AU142" s="51"/>
      <c r="AV142" s="52"/>
      <c r="AW142" s="51"/>
      <c r="AX142" s="52"/>
      <c r="AZ142" s="65" t="str">
        <f>IF(J142="", "",IF(J142&gt;2*I142, "","200m pace slower than 400m pace"))</f>
        <v>200m pace slower than 400m pace</v>
      </c>
    </row>
    <row r="143" spans="1:52" s="1" customFormat="1" ht="15" hidden="1" x14ac:dyDescent="0.25">
      <c r="A143" s="36" t="s">
        <v>606</v>
      </c>
      <c r="B143" s="47" t="s">
        <v>607</v>
      </c>
      <c r="C143" s="50"/>
      <c r="D143" s="29" t="str">
        <f t="shared" si="17"/>
        <v>Test</v>
      </c>
      <c r="E143" s="43" t="str">
        <f>IFERROR(IF(J143="","",(100/((400-200)/((J143*86400)-(I143*86400)))/86400)),"")</f>
        <v/>
      </c>
      <c r="F143" s="23" t="str">
        <f t="shared" si="18"/>
        <v/>
      </c>
      <c r="G143" s="23" t="str">
        <f t="shared" si="19"/>
        <v/>
      </c>
      <c r="H143" s="23" t="str">
        <f t="shared" si="20"/>
        <v/>
      </c>
      <c r="I143" s="72">
        <f>IF(K143&gt;0,K143,IF(M143&gt;0,M143,IF(O143&gt;0,O143,IF(Q143&gt;0,Q143,IF(S143&gt;0,S143,IF(U143&gt;0,U143,IF(W143&gt;0,W143,IF(Y143&gt;0,Y143,IF(AA143&gt;0,AA143,IF(AC143&gt;0,AC143,IF(AE143&gt;0,AE143,IF(AG143&gt;0,AG143,IF(AI143&gt;0,AI143,IF(AK143&gt;0,AK143,IF(AM143&gt;0,AM143,IF(AO143&gt;0,AO143,IF(AQ143&gt;0,AQ143,IF(AS143&gt;0,AS143,IF(AU143&gt;0,AU143,AW143)))))))))))))))))))</f>
        <v>0</v>
      </c>
      <c r="J143" s="72">
        <f>IF(L143&gt;0,L143,IF(N143&gt;0,N143,IF(P143&gt;0,P143,IF(R143&gt;0,R143,IF(T143&gt;0,T143,IF(V143&gt;0,V143,IF(X143&gt;0,X143,IF(Z143&gt;0,Z143,IF(AB143&gt;0,AB143,IF(AD143&gt;0,AD143,IF(AF143&gt;0,AF143,IF(AH143&gt;0,AH143,IF(AJ143&gt;0,AJ143,IF(AL143&gt;0,AL143,IF(AN143&gt;0,AN143,IF(AP143&gt;0,AP143,IF(AR143&gt;0,AR143,IF(AT143&gt;0,AT143,IF(AV143&gt;0,AV143,AX143)))))))))))))))))))</f>
        <v>0</v>
      </c>
      <c r="K143" s="25"/>
      <c r="L143" s="26"/>
      <c r="M143" s="25"/>
      <c r="N143" s="26"/>
      <c r="O143" s="25"/>
      <c r="P143" s="26"/>
      <c r="Q143" s="25"/>
      <c r="R143" s="26"/>
      <c r="S143" s="25"/>
      <c r="T143" s="26"/>
      <c r="U143" s="25"/>
      <c r="V143" s="26"/>
      <c r="W143" s="25"/>
      <c r="X143" s="26"/>
      <c r="Y143" s="46"/>
      <c r="Z143" s="26"/>
      <c r="AA143" s="25"/>
      <c r="AB143" s="26"/>
      <c r="AC143" s="25"/>
      <c r="AD143" s="26"/>
      <c r="AE143" s="25"/>
      <c r="AF143" s="26"/>
      <c r="AG143" s="25"/>
      <c r="AH143" s="26"/>
      <c r="AI143" s="25"/>
      <c r="AJ143" s="26"/>
      <c r="AK143" s="25"/>
      <c r="AL143" s="26"/>
      <c r="AM143" s="46"/>
      <c r="AN143" s="26"/>
      <c r="AO143" s="46"/>
      <c r="AP143" s="26"/>
      <c r="AQ143" s="46"/>
      <c r="AR143" s="26"/>
      <c r="AS143" s="46"/>
      <c r="AT143" s="26"/>
      <c r="AU143" s="51"/>
      <c r="AV143" s="52"/>
      <c r="AW143" s="51"/>
      <c r="AX143" s="52"/>
      <c r="AZ143" s="65" t="str">
        <f>IF(J143="", "",IF(J143&gt;2*I143, "","200m pace slower than 400m pace"))</f>
        <v>200m pace slower than 400m pace</v>
      </c>
    </row>
    <row r="144" spans="1:52" s="1" customFormat="1" ht="15" x14ac:dyDescent="0.25">
      <c r="A144" s="38" t="s">
        <v>784</v>
      </c>
      <c r="B144" s="54" t="s">
        <v>608</v>
      </c>
      <c r="C144" s="28"/>
      <c r="D144" s="29">
        <f>IF(AND(E144&lt;=$D$2,E144&gt;=$D$3),$D$1,IF(AND(E144&lt;=$E$2,E144&gt;=$E$3),$E$1,IF(AND(E144&lt;=$F$2,E144&gt;=$F$3),$F$1,IF(AND(E144&lt;=$G$2,E144&gt;=$G$3),$G$1,IF(AND(E144&lt;=$H$2,E144&gt;=$H$3),$H$1,"Test")))))</f>
        <v>2</v>
      </c>
      <c r="E144" s="43">
        <f>IFERROR(IF(J144="","",(100/((400-200)/((J144*86400)-(I144*86400)))/86400)),"")</f>
        <v>1.3831018518518519E-3</v>
      </c>
      <c r="F144" s="23">
        <f>IF(E144="","",$F$5/100*E144)</f>
        <v>2.7662037037037039E-3</v>
      </c>
      <c r="G144" s="23">
        <f>IF(E144="","",$G$5/100*E144)</f>
        <v>5.5324074074074078E-3</v>
      </c>
      <c r="H144" s="23">
        <f>IF(E144="","",$H$5/100*E144)</f>
        <v>1.1064814814814816E-2</v>
      </c>
      <c r="I144" s="72">
        <f>IF(K144&gt;0,K144,IF(M144&gt;0,M144,IF(O144&gt;0,O144,IF(Q144&gt;0,Q144,IF(S144&gt;0,S144,IF(U144&gt;0,U144,IF(W144&gt;0,W144,IF(Y144&gt;0,Y144,IF(AA144&gt;0,AA144,IF(AC144&gt;0,AC144,IF(AE144&gt;0,AE144,IF(AG144&gt;0,AG144,IF(AI144&gt;0,AI144,IF(AK144&gt;0,AK144,IF(AM144&gt;0,AM144,IF(AO144&gt;0,AO144,IF(AQ144&gt;0,AQ144,IF(AS144&gt;0,AS144,IF(AU144&gt;0,AU144,AW144)))))))))))))))))))</f>
        <v>2.4768518518518516E-3</v>
      </c>
      <c r="J144" s="72">
        <f>IF(L144&gt;0,L144,IF(N144&gt;0,N144,IF(P144&gt;0,P144,IF(R144&gt;0,R144,IF(T144&gt;0,T144,IF(V144&gt;0,V144,IF(X144&gt;0,X144,IF(Z144&gt;0,Z144,IF(AB144&gt;0,AB144,IF(AD144&gt;0,AD144,IF(AF144&gt;0,AF144,IF(AH144&gt;0,AH144,IF(AJ144&gt;0,AJ144,IF(AL144&gt;0,AL144,IF(AN144&gt;0,AN144,IF(AP144&gt;0,AP144,IF(AR144&gt;0,AR144,IF(AT144&gt;0,AT144,IF(AV144&gt;0,AV144,AX144)))))))))))))))))))</f>
        <v>5.2430555555555555E-3</v>
      </c>
      <c r="K144" s="25"/>
      <c r="L144" s="26"/>
      <c r="M144" s="25"/>
      <c r="N144" s="26"/>
      <c r="O144" s="25"/>
      <c r="P144" s="26"/>
      <c r="Q144" s="25"/>
      <c r="R144" s="26"/>
      <c r="S144" s="25"/>
      <c r="T144" s="26"/>
      <c r="U144" s="25"/>
      <c r="V144" s="26"/>
      <c r="W144" s="25"/>
      <c r="X144" s="26"/>
      <c r="Y144" s="46">
        <v>2.4768518518518516E-3</v>
      </c>
      <c r="Z144" s="26">
        <v>5.2430555555555555E-3</v>
      </c>
      <c r="AA144" s="25"/>
      <c r="AB144" s="26"/>
      <c r="AC144" s="25"/>
      <c r="AD144" s="26"/>
      <c r="AE144" s="25"/>
      <c r="AF144" s="26"/>
      <c r="AG144" s="25"/>
      <c r="AH144" s="26"/>
      <c r="AI144" s="25"/>
      <c r="AJ144" s="26"/>
      <c r="AK144" s="25"/>
      <c r="AL144" s="26"/>
      <c r="AM144" s="46"/>
      <c r="AN144" s="26"/>
      <c r="AO144" s="46"/>
      <c r="AP144" s="26"/>
      <c r="AQ144" s="46"/>
      <c r="AR144" s="46"/>
      <c r="AS144" s="25"/>
      <c r="AT144" s="26"/>
      <c r="AU144" s="25"/>
      <c r="AV144" s="26"/>
      <c r="AW144" s="25"/>
      <c r="AX144" s="26"/>
      <c r="AZ144" s="65" t="str">
        <f>IF(J144="", "",IF(J144&gt;2*I144, "","200m pace slower than 400m pace"))</f>
        <v/>
      </c>
    </row>
    <row r="145" spans="1:52" s="1" customFormat="1" ht="15" hidden="1" x14ac:dyDescent="0.25">
      <c r="A145" s="36" t="s">
        <v>609</v>
      </c>
      <c r="B145" s="47" t="s">
        <v>610</v>
      </c>
      <c r="C145" s="50"/>
      <c r="D145" s="29" t="str">
        <f t="shared" si="17"/>
        <v>Test</v>
      </c>
      <c r="E145" s="43" t="str">
        <f>IFERROR(IF(J145="","",(100/((400-200)/((J145*86400)-(I145*86400)))/86400)),"")</f>
        <v/>
      </c>
      <c r="F145" s="23" t="str">
        <f t="shared" si="18"/>
        <v/>
      </c>
      <c r="G145" s="23" t="str">
        <f t="shared" si="19"/>
        <v/>
      </c>
      <c r="H145" s="23" t="str">
        <f t="shared" si="20"/>
        <v/>
      </c>
      <c r="I145" s="72">
        <f>IF(K145&gt;0,K145,IF(M145&gt;0,M145,IF(O145&gt;0,O145,IF(Q145&gt;0,Q145,IF(S145&gt;0,S145,IF(U145&gt;0,U145,IF(W145&gt;0,W145,IF(Y145&gt;0,Y145,IF(AA145&gt;0,AA145,IF(AC145&gt;0,AC145,IF(AE145&gt;0,AE145,IF(AG145&gt;0,AG145,IF(AI145&gt;0,AI145,IF(AK145&gt;0,AK145,IF(AM145&gt;0,AM145,IF(AO145&gt;0,AO145,IF(AQ145&gt;0,AQ145,IF(AS145&gt;0,AS145,IF(AU145&gt;0,AU145,AW145)))))))))))))))))))</f>
        <v>0</v>
      </c>
      <c r="J145" s="72">
        <f>IF(L145&gt;0,L145,IF(N145&gt;0,N145,IF(P145&gt;0,P145,IF(R145&gt;0,R145,IF(T145&gt;0,T145,IF(V145&gt;0,V145,IF(X145&gt;0,X145,IF(Z145&gt;0,Z145,IF(AB145&gt;0,AB145,IF(AD145&gt;0,AD145,IF(AF145&gt;0,AF145,IF(AH145&gt;0,AH145,IF(AJ145&gt;0,AJ145,IF(AL145&gt;0,AL145,IF(AN145&gt;0,AN145,IF(AP145&gt;0,AP145,IF(AR145&gt;0,AR145,IF(AT145&gt;0,AT145,IF(AV145&gt;0,AV145,AX145)))))))))))))))))))</f>
        <v>0</v>
      </c>
      <c r="K145" s="25"/>
      <c r="L145" s="26"/>
      <c r="M145" s="25"/>
      <c r="N145" s="26"/>
      <c r="O145" s="25"/>
      <c r="P145" s="26"/>
      <c r="Q145" s="25"/>
      <c r="R145" s="26"/>
      <c r="S145" s="25"/>
      <c r="T145" s="26"/>
      <c r="U145" s="25"/>
      <c r="V145" s="26"/>
      <c r="W145" s="25"/>
      <c r="X145" s="26"/>
      <c r="Y145" s="46"/>
      <c r="Z145" s="26"/>
      <c r="AA145" s="25"/>
      <c r="AB145" s="26"/>
      <c r="AC145" s="25"/>
      <c r="AD145" s="26"/>
      <c r="AE145" s="25"/>
      <c r="AF145" s="26"/>
      <c r="AG145" s="25"/>
      <c r="AH145" s="26"/>
      <c r="AI145" s="25"/>
      <c r="AJ145" s="26"/>
      <c r="AK145" s="25"/>
      <c r="AL145" s="26"/>
      <c r="AM145" s="46"/>
      <c r="AN145" s="26"/>
      <c r="AO145" s="46"/>
      <c r="AP145" s="26"/>
      <c r="AQ145" s="46"/>
      <c r="AR145" s="26"/>
      <c r="AS145" s="46"/>
      <c r="AT145" s="26"/>
      <c r="AU145" s="51"/>
      <c r="AV145" s="52"/>
      <c r="AW145" s="51"/>
      <c r="AX145" s="52"/>
      <c r="AZ145" s="65" t="str">
        <f>IF(J145="", "",IF(J145&gt;2*I145, "","200m pace slower than 400m pace"))</f>
        <v>200m pace slower than 400m pace</v>
      </c>
    </row>
    <row r="146" spans="1:52" s="1" customFormat="1" ht="15" hidden="1" x14ac:dyDescent="0.25">
      <c r="A146" s="36" t="s">
        <v>611</v>
      </c>
      <c r="B146" s="47" t="s">
        <v>612</v>
      </c>
      <c r="C146" s="50"/>
      <c r="D146" s="29" t="str">
        <f t="shared" si="17"/>
        <v>Test</v>
      </c>
      <c r="E146" s="43" t="str">
        <f>IFERROR(IF(J146="","",(100/((400-200)/((J146*86400)-(I146*86400)))/86400)),"")</f>
        <v/>
      </c>
      <c r="F146" s="23" t="str">
        <f t="shared" si="18"/>
        <v/>
      </c>
      <c r="G146" s="23" t="str">
        <f t="shared" si="19"/>
        <v/>
      </c>
      <c r="H146" s="23" t="str">
        <f t="shared" si="20"/>
        <v/>
      </c>
      <c r="I146" s="72">
        <f>IF(K146&gt;0,K146,IF(M146&gt;0,M146,IF(O146&gt;0,O146,IF(Q146&gt;0,Q146,IF(S146&gt;0,S146,IF(U146&gt;0,U146,IF(W146&gt;0,W146,IF(Y146&gt;0,Y146,IF(AA146&gt;0,AA146,IF(AC146&gt;0,AC146,IF(AE146&gt;0,AE146,IF(AG146&gt;0,AG146,IF(AI146&gt;0,AI146,IF(AK146&gt;0,AK146,IF(AM146&gt;0,AM146,IF(AO146&gt;0,AO146,IF(AQ146&gt;0,AQ146,IF(AS146&gt;0,AS146,IF(AU146&gt;0,AU146,AW146)))))))))))))))))))</f>
        <v>0</v>
      </c>
      <c r="J146" s="72">
        <f>IF(L146&gt;0,L146,IF(N146&gt;0,N146,IF(P146&gt;0,P146,IF(R146&gt;0,R146,IF(T146&gt;0,T146,IF(V146&gt;0,V146,IF(X146&gt;0,X146,IF(Z146&gt;0,Z146,IF(AB146&gt;0,AB146,IF(AD146&gt;0,AD146,IF(AF146&gt;0,AF146,IF(AH146&gt;0,AH146,IF(AJ146&gt;0,AJ146,IF(AL146&gt;0,AL146,IF(AN146&gt;0,AN146,IF(AP146&gt;0,AP146,IF(AR146&gt;0,AR146,IF(AT146&gt;0,AT146,IF(AV146&gt;0,AV146,AX146)))))))))))))))))))</f>
        <v>0</v>
      </c>
      <c r="K146" s="25"/>
      <c r="L146" s="26"/>
      <c r="M146" s="25"/>
      <c r="N146" s="26"/>
      <c r="O146" s="25"/>
      <c r="P146" s="26"/>
      <c r="Q146" s="25"/>
      <c r="R146" s="26"/>
      <c r="S146" s="25"/>
      <c r="T146" s="26"/>
      <c r="U146" s="25"/>
      <c r="V146" s="26"/>
      <c r="W146" s="25"/>
      <c r="X146" s="26"/>
      <c r="Y146" s="46"/>
      <c r="Z146" s="26"/>
      <c r="AA146" s="25"/>
      <c r="AB146" s="26"/>
      <c r="AC146" s="25"/>
      <c r="AD146" s="26"/>
      <c r="AE146" s="25"/>
      <c r="AF146" s="26"/>
      <c r="AG146" s="25"/>
      <c r="AH146" s="26"/>
      <c r="AI146" s="25"/>
      <c r="AJ146" s="26"/>
      <c r="AK146" s="25"/>
      <c r="AL146" s="26"/>
      <c r="AM146" s="46"/>
      <c r="AN146" s="26"/>
      <c r="AO146" s="46"/>
      <c r="AP146" s="26"/>
      <c r="AQ146" s="46"/>
      <c r="AR146" s="26"/>
      <c r="AS146" s="46"/>
      <c r="AT146" s="26"/>
      <c r="AU146" s="51"/>
      <c r="AV146" s="52"/>
      <c r="AW146" s="51"/>
      <c r="AX146" s="52"/>
      <c r="AZ146" s="65" t="str">
        <f>IF(J146="", "",IF(J146&gt;2*I146, "","200m pace slower than 400m pace"))</f>
        <v>200m pace slower than 400m pace</v>
      </c>
    </row>
    <row r="147" spans="1:52" s="1" customFormat="1" ht="15" x14ac:dyDescent="0.25">
      <c r="A147" s="38" t="s">
        <v>787</v>
      </c>
      <c r="B147" s="54" t="s">
        <v>613</v>
      </c>
      <c r="C147" s="28"/>
      <c r="D147" s="29">
        <f>IF(AND(E147&lt;=$D$2,E147&gt;=$D$3),$D$1,IF(AND(E147&lt;=$E$2,E147&gt;=$E$3),$E$1,IF(AND(E147&lt;=$F$2,E147&gt;=$F$3),$F$1,IF(AND(E147&lt;=$G$2,E147&gt;=$G$3),$G$1,IF(AND(E147&lt;=$H$2,E147&gt;=$H$3),$H$1,"Test")))))</f>
        <v>3</v>
      </c>
      <c r="E147" s="43">
        <f>IFERROR(IF(J147="","",(100/((400-200)/((J147*86400)-(I147*86400)))/86400)),"")</f>
        <v>1.2731481481481483E-3</v>
      </c>
      <c r="F147" s="23">
        <f>IF(E147="","",$F$5/100*E147)</f>
        <v>2.5462962962962965E-3</v>
      </c>
      <c r="G147" s="23">
        <f>IF(E147="","",$G$5/100*E147)</f>
        <v>5.092592592592593E-3</v>
      </c>
      <c r="H147" s="23">
        <f>IF(E147="","",$H$5/100*E147)</f>
        <v>1.0185185185185186E-2</v>
      </c>
      <c r="I147" s="72">
        <f>IF(K147&gt;0,K147,IF(M147&gt;0,M147,IF(O147&gt;0,O147,IF(Q147&gt;0,Q147,IF(S147&gt;0,S147,IF(U147&gt;0,U147,IF(W147&gt;0,W147,IF(Y147&gt;0,Y147,IF(AA147&gt;0,AA147,IF(AC147&gt;0,AC147,IF(AE147&gt;0,AE147,IF(AG147&gt;0,AG147,IF(AI147&gt;0,AI147,IF(AK147&gt;0,AK147,IF(AM147&gt;0,AM147,IF(AO147&gt;0,AO147,IF(AQ147&gt;0,AQ147,IF(AS147&gt;0,AS147,IF(AU147&gt;0,AU147,AW147)))))))))))))))))))</f>
        <v>2.3148148148148147E-3</v>
      </c>
      <c r="J147" s="72">
        <f>IF(L147&gt;0,L147,IF(N147&gt;0,N147,IF(P147&gt;0,P147,IF(R147&gt;0,R147,IF(T147&gt;0,T147,IF(V147&gt;0,V147,IF(X147&gt;0,X147,IF(Z147&gt;0,Z147,IF(AB147&gt;0,AB147,IF(AD147&gt;0,AD147,IF(AF147&gt;0,AF147,IF(AH147&gt;0,AH147,IF(AJ147&gt;0,AJ147,IF(AL147&gt;0,AL147,IF(AN147&gt;0,AN147,IF(AP147&gt;0,AP147,IF(AR147&gt;0,AR147,IF(AT147&gt;0,AT147,IF(AV147&gt;0,AV147,AX147)))))))))))))))))))</f>
        <v>4.8611111111111112E-3</v>
      </c>
      <c r="K147" s="25"/>
      <c r="L147" s="26"/>
      <c r="M147" s="25"/>
      <c r="N147" s="26"/>
      <c r="O147" s="25"/>
      <c r="P147" s="26"/>
      <c r="Q147" s="25">
        <v>2.3148148148148147E-3</v>
      </c>
      <c r="R147" s="26">
        <v>4.8611111111111112E-3</v>
      </c>
      <c r="S147" s="25"/>
      <c r="T147" s="26"/>
      <c r="U147" s="25">
        <v>2.3032407407407407E-3</v>
      </c>
      <c r="V147" s="26">
        <v>4.7800925925925927E-3</v>
      </c>
      <c r="W147" s="25"/>
      <c r="X147" s="26"/>
      <c r="Y147" s="46">
        <v>2.2685185185185182E-3</v>
      </c>
      <c r="Z147" s="26">
        <v>4.7222222222222223E-3</v>
      </c>
      <c r="AA147" s="25"/>
      <c r="AB147" s="26"/>
      <c r="AC147" s="25"/>
      <c r="AD147" s="26"/>
      <c r="AE147" s="25"/>
      <c r="AF147" s="26"/>
      <c r="AG147" s="25"/>
      <c r="AH147" s="26"/>
      <c r="AI147" s="25">
        <v>2.3842592592592591E-3</v>
      </c>
      <c r="AJ147" s="26">
        <v>4.8842592592592592E-3</v>
      </c>
      <c r="AK147" s="25">
        <v>2.4305555555555556E-3</v>
      </c>
      <c r="AL147" s="26">
        <v>5.0578703703703706E-3</v>
      </c>
      <c r="AM147" s="46"/>
      <c r="AN147" s="26"/>
      <c r="AO147" s="46"/>
      <c r="AP147" s="26"/>
      <c r="AQ147" s="46"/>
      <c r="AR147" s="46"/>
      <c r="AS147" s="25"/>
      <c r="AT147" s="26"/>
      <c r="AU147" s="25"/>
      <c r="AV147" s="26"/>
      <c r="AW147" s="25"/>
      <c r="AX147" s="26"/>
      <c r="AZ147" s="65" t="str">
        <f>IF(J147="", "",IF(J147&gt;2*I147, "","200m pace slower than 400m pace"))</f>
        <v/>
      </c>
    </row>
    <row r="148" spans="1:52" s="1" customFormat="1" ht="15" x14ac:dyDescent="0.25">
      <c r="A148" s="36" t="s">
        <v>611</v>
      </c>
      <c r="B148" s="47" t="s">
        <v>614</v>
      </c>
      <c r="C148" s="50"/>
      <c r="D148" s="29">
        <f t="shared" si="17"/>
        <v>2</v>
      </c>
      <c r="E148" s="43">
        <f>IFERROR(IF(J148="","",(100/((400-200)/((J148*86400)-(I148*86400)))/86400)),"")</f>
        <v>1.3310185185185183E-3</v>
      </c>
      <c r="F148" s="23">
        <f t="shared" si="18"/>
        <v>2.6620370370370365E-3</v>
      </c>
      <c r="G148" s="23">
        <f t="shared" si="19"/>
        <v>5.3240740740740731E-3</v>
      </c>
      <c r="H148" s="23">
        <f t="shared" si="20"/>
        <v>1.0648148148148146E-2</v>
      </c>
      <c r="I148" s="72">
        <f>IF(K148&gt;0,K148,IF(M148&gt;0,M148,IF(O148&gt;0,O148,IF(Q148&gt;0,Q148,IF(S148&gt;0,S148,IF(U148&gt;0,U148,IF(W148&gt;0,W148,IF(Y148&gt;0,Y148,IF(AA148&gt;0,AA148,IF(AC148&gt;0,AC148,IF(AE148&gt;0,AE148,IF(AG148&gt;0,AG148,IF(AI148&gt;0,AI148,IF(AK148&gt;0,AK148,IF(AM148&gt;0,AM148,IF(AO148&gt;0,AO148,IF(AQ148&gt;0,AQ148,IF(AS148&gt;0,AS148,IF(AU148&gt;0,AU148,AW148)))))))))))))))))))</f>
        <v>2.4074074074074076E-3</v>
      </c>
      <c r="J148" s="72">
        <f>IF(L148&gt;0,L148,IF(N148&gt;0,N148,IF(P148&gt;0,P148,IF(R148&gt;0,R148,IF(T148&gt;0,T148,IF(V148&gt;0,V148,IF(X148&gt;0,X148,IF(Z148&gt;0,Z148,IF(AB148&gt;0,AB148,IF(AD148&gt;0,AD148,IF(AF148&gt;0,AF148,IF(AH148&gt;0,AH148,IF(AJ148&gt;0,AJ148,IF(AL148&gt;0,AL148,IF(AN148&gt;0,AN148,IF(AP148&gt;0,AP148,IF(AR148&gt;0,AR148,IF(AT148&gt;0,AT148,IF(AV148&gt;0,AV148,AX148)))))))))))))))))))</f>
        <v>5.0694444444444441E-3</v>
      </c>
      <c r="K148" s="25"/>
      <c r="L148" s="26"/>
      <c r="M148" s="25">
        <v>2.4074074074074076E-3</v>
      </c>
      <c r="N148" s="26">
        <v>5.0694444444444441E-3</v>
      </c>
      <c r="O148" s="25"/>
      <c r="P148" s="26"/>
      <c r="Q148" s="25"/>
      <c r="R148" s="26"/>
      <c r="S148" s="25"/>
      <c r="T148" s="26"/>
      <c r="U148" s="25"/>
      <c r="V148" s="26"/>
      <c r="W148" s="25"/>
      <c r="X148" s="26"/>
      <c r="Y148" s="46"/>
      <c r="Z148" s="26"/>
      <c r="AA148" s="25"/>
      <c r="AB148" s="26"/>
      <c r="AC148" s="25"/>
      <c r="AD148" s="26"/>
      <c r="AE148" s="25"/>
      <c r="AF148" s="26"/>
      <c r="AG148" s="25"/>
      <c r="AH148" s="26"/>
      <c r="AI148" s="25"/>
      <c r="AJ148" s="26"/>
      <c r="AK148" s="25"/>
      <c r="AL148" s="26"/>
      <c r="AM148" s="46"/>
      <c r="AN148" s="26"/>
      <c r="AO148" s="46"/>
      <c r="AP148" s="26"/>
      <c r="AQ148" s="46"/>
      <c r="AR148" s="26"/>
      <c r="AS148" s="46"/>
      <c r="AT148" s="26"/>
      <c r="AU148" s="51"/>
      <c r="AV148" s="52"/>
      <c r="AW148" s="51"/>
      <c r="AX148" s="52"/>
      <c r="AZ148" s="65" t="str">
        <f>IF(J148="", "",IF(J148&gt;2*I148, "","200m pace slower than 400m pace"))</f>
        <v/>
      </c>
    </row>
    <row r="149" spans="1:52" s="1" customFormat="1" ht="15" x14ac:dyDescent="0.25">
      <c r="A149" s="38" t="s">
        <v>785</v>
      </c>
      <c r="B149" s="54" t="s">
        <v>615</v>
      </c>
      <c r="C149" s="28"/>
      <c r="D149" s="29">
        <f>IF(AND(E149&lt;=$D$2,E149&gt;=$D$3),$D$1,IF(AND(E149&lt;=$E$2,E149&gt;=$E$3),$E$1,IF(AND(E149&lt;=$F$2,E149&gt;=$F$3),$F$1,IF(AND(E149&lt;=$G$2,E149&gt;=$G$3),$G$1,IF(AND(E149&lt;=$H$2,E149&gt;=$H$3),$H$1,"Test")))))</f>
        <v>3</v>
      </c>
      <c r="E149" s="43">
        <f>IFERROR(IF(J149="","",(100/((400-200)/((J149*86400)-(I149*86400)))/86400)),"")</f>
        <v>1.2442129629629628E-3</v>
      </c>
      <c r="F149" s="23">
        <f>IF(E149="","",$F$5/100*E149)</f>
        <v>2.4884259259259256E-3</v>
      </c>
      <c r="G149" s="23">
        <f>IF(E149="","",$G$5/100*E149)</f>
        <v>4.9768518518518512E-3</v>
      </c>
      <c r="H149" s="23">
        <f>IF(E149="","",$H$5/100*E149)</f>
        <v>9.9537037037037025E-3</v>
      </c>
      <c r="I149" s="72">
        <f>IF(K149&gt;0,K149,IF(M149&gt;0,M149,IF(O149&gt;0,O149,IF(Q149&gt;0,Q149,IF(S149&gt;0,S149,IF(U149&gt;0,U149,IF(W149&gt;0,W149,IF(Y149&gt;0,Y149,IF(AA149&gt;0,AA149,IF(AC149&gt;0,AC149,IF(AE149&gt;0,AE149,IF(AG149&gt;0,AG149,IF(AI149&gt;0,AI149,IF(AK149&gt;0,AK149,IF(AM149&gt;0,AM149,IF(AO149&gt;0,AO149,IF(AQ149&gt;0,AQ149,IF(AS149&gt;0,AS149,IF(AU149&gt;0,AU149,AW149)))))))))))))))))))</f>
        <v>2.2337962962962967E-3</v>
      </c>
      <c r="J149" s="72">
        <f>IF(L149&gt;0,L149,IF(N149&gt;0,N149,IF(P149&gt;0,P149,IF(R149&gt;0,R149,IF(T149&gt;0,T149,IF(V149&gt;0,V149,IF(X149&gt;0,X149,IF(Z149&gt;0,Z149,IF(AB149&gt;0,AB149,IF(AD149&gt;0,AD149,IF(AF149&gt;0,AF149,IF(AH149&gt;0,AH149,IF(AJ149&gt;0,AJ149,IF(AL149&gt;0,AL149,IF(AN149&gt;0,AN149,IF(AP149&gt;0,AP149,IF(AR149&gt;0,AR149,IF(AT149&gt;0,AT149,IF(AV149&gt;0,AV149,AX149)))))))))))))))))))</f>
        <v>4.7222222222222223E-3</v>
      </c>
      <c r="K149" s="25"/>
      <c r="L149" s="26"/>
      <c r="M149" s="25"/>
      <c r="N149" s="26"/>
      <c r="O149" s="25"/>
      <c r="P149" s="26"/>
      <c r="Q149" s="25"/>
      <c r="R149" s="26"/>
      <c r="S149" s="25"/>
      <c r="T149" s="26"/>
      <c r="U149" s="25"/>
      <c r="V149" s="26"/>
      <c r="W149" s="25"/>
      <c r="X149" s="26"/>
      <c r="Y149" s="46">
        <v>2.2337962962962967E-3</v>
      </c>
      <c r="Z149" s="26">
        <v>4.7222222222222223E-3</v>
      </c>
      <c r="AA149" s="25"/>
      <c r="AB149" s="26"/>
      <c r="AC149" s="25"/>
      <c r="AD149" s="26"/>
      <c r="AE149" s="25"/>
      <c r="AF149" s="26"/>
      <c r="AG149" s="25"/>
      <c r="AH149" s="26"/>
      <c r="AI149" s="25"/>
      <c r="AJ149" s="26"/>
      <c r="AK149" s="25"/>
      <c r="AL149" s="26"/>
      <c r="AM149" s="46"/>
      <c r="AN149" s="26"/>
      <c r="AO149" s="46"/>
      <c r="AP149" s="26"/>
      <c r="AQ149" s="46"/>
      <c r="AR149" s="46"/>
      <c r="AS149" s="25"/>
      <c r="AT149" s="26"/>
      <c r="AU149" s="25"/>
      <c r="AV149" s="26"/>
      <c r="AW149" s="25">
        <v>2.1759259259259258E-3</v>
      </c>
      <c r="AX149" s="26">
        <v>4.5949074074074078E-3</v>
      </c>
      <c r="AZ149" s="65" t="str">
        <f>IF(J149="", "",IF(J149&gt;2*I149, "","200m pace slower than 400m pace"))</f>
        <v/>
      </c>
    </row>
    <row r="150" spans="1:52" s="1" customFormat="1" ht="15" x14ac:dyDescent="0.25">
      <c r="A150" s="38" t="s">
        <v>786</v>
      </c>
      <c r="B150" s="54" t="s">
        <v>616</v>
      </c>
      <c r="C150" s="28"/>
      <c r="D150" s="29">
        <f>IF(AND(E150&lt;=$D$2,E150&gt;=$D$3),$D$1,IF(AND(E150&lt;=$E$2,E150&gt;=$E$3),$E$1,IF(AND(E150&lt;=$F$2,E150&gt;=$F$3),$F$1,IF(AND(E150&lt;=$G$2,E150&gt;=$G$3),$G$1,IF(AND(E150&lt;=$H$2,E150&gt;=$H$3),$H$1,"Test")))))</f>
        <v>5</v>
      </c>
      <c r="E150" s="43">
        <f>IFERROR(IF(J150="","",(100/((400-200)/((J150*86400)-(I150*86400)))/86400)),"")</f>
        <v>9.837962962962962E-4</v>
      </c>
      <c r="F150" s="23">
        <f>IF(E150="","",$F$5/100*E150)</f>
        <v>1.9675925925925924E-3</v>
      </c>
      <c r="G150" s="23">
        <f>IF(E150="","",$G$5/100*E150)</f>
        <v>3.9351851851851848E-3</v>
      </c>
      <c r="H150" s="23">
        <f>IF(E150="","",$H$5/100*E150)</f>
        <v>7.8703703703703696E-3</v>
      </c>
      <c r="I150" s="72">
        <f>IF(K150&gt;0,K150,IF(M150&gt;0,M150,IF(O150&gt;0,O150,IF(Q150&gt;0,Q150,IF(S150&gt;0,S150,IF(U150&gt;0,U150,IF(W150&gt;0,W150,IF(Y150&gt;0,Y150,IF(AA150&gt;0,AA150,IF(AC150&gt;0,AC150,IF(AE150&gt;0,AE150,IF(AG150&gt;0,AG150,IF(AI150&gt;0,AI150,IF(AK150&gt;0,AK150,IF(AM150&gt;0,AM150,IF(AO150&gt;0,AO150,IF(AQ150&gt;0,AQ150,IF(AS150&gt;0,AS150,IF(AU150&gt;0,AU150,AW150)))))))))))))))))))</f>
        <v>1.8634259259259259E-3</v>
      </c>
      <c r="J150" s="72">
        <f>IF(L150&gt;0,L150,IF(N150&gt;0,N150,IF(P150&gt;0,P150,IF(R150&gt;0,R150,IF(T150&gt;0,T150,IF(V150&gt;0,V150,IF(X150&gt;0,X150,IF(Z150&gt;0,Z150,IF(AB150&gt;0,AB150,IF(AD150&gt;0,AD150,IF(AF150&gt;0,AF150,IF(AH150&gt;0,AH150,IF(AJ150&gt;0,AJ150,IF(AL150&gt;0,AL150,IF(AN150&gt;0,AN150,IF(AP150&gt;0,AP150,IF(AR150&gt;0,AR150,IF(AT150&gt;0,AT150,IF(AV150&gt;0,AV150,AX150)))))))))))))))))))</f>
        <v>3.8310185185185183E-3</v>
      </c>
      <c r="K150" s="25"/>
      <c r="L150" s="26"/>
      <c r="M150" s="25">
        <v>1.8634259259259259E-3</v>
      </c>
      <c r="N150" s="26">
        <v>3.8310185185185183E-3</v>
      </c>
      <c r="O150" s="25"/>
      <c r="P150" s="26"/>
      <c r="Q150" s="25"/>
      <c r="R150" s="26"/>
      <c r="S150" s="25"/>
      <c r="T150" s="26"/>
      <c r="U150" s="25">
        <v>1.8287037037037037E-3</v>
      </c>
      <c r="V150" s="26">
        <v>3.8657407407407408E-3</v>
      </c>
      <c r="W150" s="25">
        <v>1.7939814814814815E-3</v>
      </c>
      <c r="X150" s="26">
        <v>3.7731481481481483E-3</v>
      </c>
      <c r="Y150" s="46">
        <v>1.7708333333333332E-3</v>
      </c>
      <c r="Z150" s="26">
        <v>3.7847222222222223E-3</v>
      </c>
      <c r="AA150" s="25">
        <v>1.8287037037037037E-3</v>
      </c>
      <c r="AB150" s="26">
        <v>3.8888888888888883E-3</v>
      </c>
      <c r="AC150" s="25">
        <v>1.8750000000000001E-3</v>
      </c>
      <c r="AD150" s="26">
        <v>3.9930555555555561E-3</v>
      </c>
      <c r="AE150" s="25"/>
      <c r="AF150" s="26"/>
      <c r="AG150" s="25"/>
      <c r="AH150" s="26"/>
      <c r="AI150" s="25"/>
      <c r="AJ150" s="26"/>
      <c r="AK150" s="25"/>
      <c r="AL150" s="26"/>
      <c r="AM150" s="46"/>
      <c r="AN150" s="26"/>
      <c r="AO150" s="46"/>
      <c r="AP150" s="26"/>
      <c r="AQ150" s="46"/>
      <c r="AR150" s="46"/>
      <c r="AS150" s="25"/>
      <c r="AT150" s="26"/>
      <c r="AU150" s="25"/>
      <c r="AV150" s="26"/>
      <c r="AW150" s="25"/>
      <c r="AX150" s="26"/>
      <c r="AZ150" s="65" t="str">
        <f>IF(J150="", "",IF(J150&gt;2*I150, "","200m pace slower than 400m pace"))</f>
        <v/>
      </c>
    </row>
    <row r="151" spans="1:52" s="1" customFormat="1" ht="15" hidden="1" x14ac:dyDescent="0.25">
      <c r="A151" s="36" t="s">
        <v>617</v>
      </c>
      <c r="B151" s="47" t="s">
        <v>618</v>
      </c>
      <c r="C151" s="50"/>
      <c r="D151" s="29" t="str">
        <f t="shared" si="17"/>
        <v>Test</v>
      </c>
      <c r="E151" s="43" t="str">
        <f>IFERROR(IF(J151="","",(100/((400-200)/((J151*86400)-(I151*86400)))/86400)),"")</f>
        <v/>
      </c>
      <c r="F151" s="23" t="str">
        <f t="shared" si="18"/>
        <v/>
      </c>
      <c r="G151" s="23" t="str">
        <f t="shared" si="19"/>
        <v/>
      </c>
      <c r="H151" s="23" t="str">
        <f t="shared" si="20"/>
        <v/>
      </c>
      <c r="I151" s="72">
        <f>IF(K151&gt;0,K151,IF(M151&gt;0,M151,IF(O151&gt;0,O151,IF(Q151&gt;0,Q151,IF(S151&gt;0,S151,IF(U151&gt;0,U151,IF(W151&gt;0,W151,IF(Y151&gt;0,Y151,IF(AA151&gt;0,AA151,IF(AC151&gt;0,AC151,IF(AE151&gt;0,AE151,IF(AG151&gt;0,AG151,IF(AI151&gt;0,AI151,IF(AK151&gt;0,AK151,IF(AM151&gt;0,AM151,IF(AO151&gt;0,AO151,IF(AQ151&gt;0,AQ151,IF(AS151&gt;0,AS151,IF(AU151&gt;0,AU151,AW151)))))))))))))))))))</f>
        <v>0</v>
      </c>
      <c r="J151" s="72">
        <f>IF(L151&gt;0,L151,IF(N151&gt;0,N151,IF(P151&gt;0,P151,IF(R151&gt;0,R151,IF(T151&gt;0,T151,IF(V151&gt;0,V151,IF(X151&gt;0,X151,IF(Z151&gt;0,Z151,IF(AB151&gt;0,AB151,IF(AD151&gt;0,AD151,IF(AF151&gt;0,AF151,IF(AH151&gt;0,AH151,IF(AJ151&gt;0,AJ151,IF(AL151&gt;0,AL151,IF(AN151&gt;0,AN151,IF(AP151&gt;0,AP151,IF(AR151&gt;0,AR151,IF(AT151&gt;0,AT151,IF(AV151&gt;0,AV151,AX151)))))))))))))))))))</f>
        <v>0</v>
      </c>
      <c r="K151" s="25"/>
      <c r="L151" s="26"/>
      <c r="M151" s="25"/>
      <c r="N151" s="26"/>
      <c r="O151" s="25"/>
      <c r="P151" s="26"/>
      <c r="Q151" s="25"/>
      <c r="R151" s="26"/>
      <c r="S151" s="25"/>
      <c r="T151" s="26"/>
      <c r="U151" s="25"/>
      <c r="V151" s="26"/>
      <c r="W151" s="25"/>
      <c r="X151" s="26"/>
      <c r="Y151" s="46"/>
      <c r="Z151" s="26"/>
      <c r="AA151" s="25"/>
      <c r="AB151" s="26"/>
      <c r="AC151" s="25"/>
      <c r="AD151" s="26"/>
      <c r="AE151" s="25"/>
      <c r="AF151" s="26"/>
      <c r="AG151" s="25"/>
      <c r="AH151" s="26"/>
      <c r="AI151" s="25"/>
      <c r="AJ151" s="26"/>
      <c r="AK151" s="25"/>
      <c r="AL151" s="26"/>
      <c r="AM151" s="46"/>
      <c r="AN151" s="26"/>
      <c r="AO151" s="46"/>
      <c r="AP151" s="26"/>
      <c r="AQ151" s="46"/>
      <c r="AR151" s="26"/>
      <c r="AS151" s="46"/>
      <c r="AT151" s="26"/>
      <c r="AU151" s="51"/>
      <c r="AV151" s="52"/>
      <c r="AW151" s="51"/>
      <c r="AX151" s="52"/>
      <c r="AZ151" s="65" t="str">
        <f>IF(J151="", "",IF(J151&gt;2*I151, "","200m pace slower than 400m pace"))</f>
        <v>200m pace slower than 400m pace</v>
      </c>
    </row>
    <row r="152" spans="1:52" s="1" customFormat="1" ht="15" x14ac:dyDescent="0.25">
      <c r="A152" s="36" t="s">
        <v>619</v>
      </c>
      <c r="B152" s="47" t="s">
        <v>620</v>
      </c>
      <c r="C152" s="50"/>
      <c r="D152" s="29">
        <f t="shared" si="17"/>
        <v>2</v>
      </c>
      <c r="E152" s="43">
        <f>IFERROR(IF(J152="","",(100/((400-200)/((J152*86400)-(I152*86400)))/86400)),"")</f>
        <v>1.3136574074074075E-3</v>
      </c>
      <c r="F152" s="23">
        <f t="shared" si="18"/>
        <v>2.627314814814815E-3</v>
      </c>
      <c r="G152" s="23">
        <f t="shared" si="19"/>
        <v>5.2546296296296299E-3</v>
      </c>
      <c r="H152" s="23">
        <f t="shared" si="20"/>
        <v>1.050925925925926E-2</v>
      </c>
      <c r="I152" s="72">
        <f>IF(K152&gt;0,K152,IF(M152&gt;0,M152,IF(O152&gt;0,O152,IF(Q152&gt;0,Q152,IF(S152&gt;0,S152,IF(U152&gt;0,U152,IF(W152&gt;0,W152,IF(Y152&gt;0,Y152,IF(AA152&gt;0,AA152,IF(AC152&gt;0,AC152,IF(AE152&gt;0,AE152,IF(AG152&gt;0,AG152,IF(AI152&gt;0,AI152,IF(AK152&gt;0,AK152,IF(AM152&gt;0,AM152,IF(AO152&gt;0,AO152,IF(AQ152&gt;0,AQ152,IF(AS152&gt;0,AS152,IF(AU152&gt;0,AU152,AW152)))))))))))))))))))</f>
        <v>2.5347222222222221E-3</v>
      </c>
      <c r="J152" s="72">
        <f>IF(L152&gt;0,L152,IF(N152&gt;0,N152,IF(P152&gt;0,P152,IF(R152&gt;0,R152,IF(T152&gt;0,T152,IF(V152&gt;0,V152,IF(X152&gt;0,X152,IF(Z152&gt;0,Z152,IF(AB152&gt;0,AB152,IF(AD152&gt;0,AD152,IF(AF152&gt;0,AF152,IF(AH152&gt;0,AH152,IF(AJ152&gt;0,AJ152,IF(AL152&gt;0,AL152,IF(AN152&gt;0,AN152,IF(AP152&gt;0,AP152,IF(AR152&gt;0,AR152,IF(AT152&gt;0,AT152,IF(AV152&gt;0,AV152,AX152)))))))))))))))))))</f>
        <v>5.162037037037037E-3</v>
      </c>
      <c r="K152" s="25"/>
      <c r="L152" s="26"/>
      <c r="M152" s="25"/>
      <c r="N152" s="26"/>
      <c r="O152" s="25"/>
      <c r="P152" s="26"/>
      <c r="Q152" s="25"/>
      <c r="R152" s="26"/>
      <c r="S152" s="25"/>
      <c r="T152" s="26"/>
      <c r="U152" s="25">
        <v>2.5347222222222221E-3</v>
      </c>
      <c r="V152" s="26">
        <v>5.162037037037037E-3</v>
      </c>
      <c r="W152" s="25"/>
      <c r="X152" s="26"/>
      <c r="Y152" s="46"/>
      <c r="Z152" s="26"/>
      <c r="AA152" s="25"/>
      <c r="AB152" s="26"/>
      <c r="AC152" s="25"/>
      <c r="AD152" s="26"/>
      <c r="AE152" s="25"/>
      <c r="AF152" s="26"/>
      <c r="AG152" s="25"/>
      <c r="AH152" s="26"/>
      <c r="AI152" s="25"/>
      <c r="AJ152" s="26"/>
      <c r="AK152" s="25"/>
      <c r="AL152" s="26"/>
      <c r="AM152" s="46"/>
      <c r="AN152" s="26"/>
      <c r="AO152" s="46"/>
      <c r="AP152" s="26"/>
      <c r="AQ152" s="46"/>
      <c r="AR152" s="26"/>
      <c r="AS152" s="46"/>
      <c r="AT152" s="26"/>
      <c r="AU152" s="51"/>
      <c r="AV152" s="52"/>
      <c r="AW152" s="51"/>
      <c r="AX152" s="52"/>
      <c r="AZ152" s="65" t="str">
        <f>IF(J152="", "",IF(J152&gt;2*I152, "","200m pace slower than 400m pace"))</f>
        <v/>
      </c>
    </row>
    <row r="153" spans="1:52" s="1" customFormat="1" ht="15" hidden="1" x14ac:dyDescent="0.25">
      <c r="A153" s="36" t="s">
        <v>621</v>
      </c>
      <c r="B153" s="47" t="s">
        <v>622</v>
      </c>
      <c r="C153" s="50"/>
      <c r="D153" s="29" t="str">
        <f t="shared" si="17"/>
        <v>Test</v>
      </c>
      <c r="E153" s="43" t="str">
        <f>IFERROR(IF(J153="","",(100/((400-200)/((J153*86400)-(I153*86400)))/86400)),"")</f>
        <v/>
      </c>
      <c r="F153" s="23" t="str">
        <f t="shared" si="18"/>
        <v/>
      </c>
      <c r="G153" s="23" t="str">
        <f t="shared" si="19"/>
        <v/>
      </c>
      <c r="H153" s="23" t="str">
        <f t="shared" si="20"/>
        <v/>
      </c>
      <c r="I153" s="72">
        <f>IF(K153&gt;0,K153,IF(M153&gt;0,M153,IF(O153&gt;0,O153,IF(Q153&gt;0,Q153,IF(S153&gt;0,S153,IF(U153&gt;0,U153,IF(W153&gt;0,W153,IF(Y153&gt;0,Y153,IF(AA153&gt;0,AA153,IF(AC153&gt;0,AC153,IF(AE153&gt;0,AE153,IF(AG153&gt;0,AG153,IF(AI153&gt;0,AI153,IF(AK153&gt;0,AK153,IF(AM153&gt;0,AM153,IF(AO153&gt;0,AO153,IF(AQ153&gt;0,AQ153,IF(AS153&gt;0,AS153,IF(AU153&gt;0,AU153,AW153)))))))))))))))))))</f>
        <v>0</v>
      </c>
      <c r="J153" s="72">
        <f>IF(L153&gt;0,L153,IF(N153&gt;0,N153,IF(P153&gt;0,P153,IF(R153&gt;0,R153,IF(T153&gt;0,T153,IF(V153&gt;0,V153,IF(X153&gt;0,X153,IF(Z153&gt;0,Z153,IF(AB153&gt;0,AB153,IF(AD153&gt;0,AD153,IF(AF153&gt;0,AF153,IF(AH153&gt;0,AH153,IF(AJ153&gt;0,AJ153,IF(AL153&gt;0,AL153,IF(AN153&gt;0,AN153,IF(AP153&gt;0,AP153,IF(AR153&gt;0,AR153,IF(AT153&gt;0,AT153,IF(AV153&gt;0,AV153,AX153)))))))))))))))))))</f>
        <v>0</v>
      </c>
      <c r="K153" s="25"/>
      <c r="L153" s="26"/>
      <c r="M153" s="25"/>
      <c r="N153" s="26"/>
      <c r="O153" s="25"/>
      <c r="P153" s="26"/>
      <c r="Q153" s="25"/>
      <c r="R153" s="26"/>
      <c r="S153" s="25"/>
      <c r="T153" s="26"/>
      <c r="U153" s="25"/>
      <c r="V153" s="26"/>
      <c r="W153" s="25"/>
      <c r="X153" s="26"/>
      <c r="Y153" s="46"/>
      <c r="Z153" s="26"/>
      <c r="AA153" s="25"/>
      <c r="AB153" s="26"/>
      <c r="AC153" s="25"/>
      <c r="AD153" s="26"/>
      <c r="AE153" s="25"/>
      <c r="AF153" s="26"/>
      <c r="AG153" s="25"/>
      <c r="AH153" s="26"/>
      <c r="AI153" s="25"/>
      <c r="AJ153" s="26"/>
      <c r="AK153" s="25"/>
      <c r="AL153" s="26"/>
      <c r="AM153" s="46"/>
      <c r="AN153" s="26"/>
      <c r="AO153" s="46"/>
      <c r="AP153" s="26"/>
      <c r="AQ153" s="46"/>
      <c r="AR153" s="26"/>
      <c r="AS153" s="46"/>
      <c r="AT153" s="26"/>
      <c r="AU153" s="51"/>
      <c r="AV153" s="52"/>
      <c r="AW153" s="51"/>
      <c r="AX153" s="52"/>
      <c r="AZ153" s="65" t="str">
        <f>IF(J153="", "",IF(J153&gt;2*I153, "","200m pace slower than 400m pace"))</f>
        <v>200m pace slower than 400m pace</v>
      </c>
    </row>
    <row r="154" spans="1:52" s="1" customFormat="1" ht="15" hidden="1" x14ac:dyDescent="0.25">
      <c r="A154" s="36" t="s">
        <v>623</v>
      </c>
      <c r="B154" s="47" t="s">
        <v>483</v>
      </c>
      <c r="C154" s="50"/>
      <c r="D154" s="29" t="str">
        <f t="shared" si="17"/>
        <v>Test</v>
      </c>
      <c r="E154" s="43" t="str">
        <f>IFERROR(IF(J154="","",(100/((400-200)/((J154*86400)-(I154*86400)))/86400)),"")</f>
        <v/>
      </c>
      <c r="F154" s="23" t="str">
        <f t="shared" si="18"/>
        <v/>
      </c>
      <c r="G154" s="23" t="str">
        <f t="shared" si="19"/>
        <v/>
      </c>
      <c r="H154" s="23" t="str">
        <f t="shared" si="20"/>
        <v/>
      </c>
      <c r="I154" s="72">
        <f>IF(K154&gt;0,K154,IF(M154&gt;0,M154,IF(O154&gt;0,O154,IF(Q154&gt;0,Q154,IF(S154&gt;0,S154,IF(U154&gt;0,U154,IF(W154&gt;0,W154,IF(Y154&gt;0,Y154,IF(AA154&gt;0,AA154,IF(AC154&gt;0,AC154,IF(AE154&gt;0,AE154,IF(AG154&gt;0,AG154,IF(AI154&gt;0,AI154,IF(AK154&gt;0,AK154,IF(AM154&gt;0,AM154,IF(AO154&gt;0,AO154,IF(AQ154&gt;0,AQ154,IF(AS154&gt;0,AS154,IF(AU154&gt;0,AU154,AW154)))))))))))))))))))</f>
        <v>0</v>
      </c>
      <c r="J154" s="72">
        <f>IF(L154&gt;0,L154,IF(N154&gt;0,N154,IF(P154&gt;0,P154,IF(R154&gt;0,R154,IF(T154&gt;0,T154,IF(V154&gt;0,V154,IF(X154&gt;0,X154,IF(Z154&gt;0,Z154,IF(AB154&gt;0,AB154,IF(AD154&gt;0,AD154,IF(AF154&gt;0,AF154,IF(AH154&gt;0,AH154,IF(AJ154&gt;0,AJ154,IF(AL154&gt;0,AL154,IF(AN154&gt;0,AN154,IF(AP154&gt;0,AP154,IF(AR154&gt;0,AR154,IF(AT154&gt;0,AT154,IF(AV154&gt;0,AV154,AX154)))))))))))))))))))</f>
        <v>0</v>
      </c>
      <c r="K154" s="25"/>
      <c r="L154" s="26"/>
      <c r="M154" s="25"/>
      <c r="N154" s="26"/>
      <c r="O154" s="25"/>
      <c r="P154" s="26"/>
      <c r="Q154" s="25"/>
      <c r="R154" s="26"/>
      <c r="S154" s="25"/>
      <c r="T154" s="26"/>
      <c r="U154" s="25"/>
      <c r="V154" s="26"/>
      <c r="W154" s="25"/>
      <c r="X154" s="26"/>
      <c r="Y154" s="46"/>
      <c r="Z154" s="26"/>
      <c r="AA154" s="25"/>
      <c r="AB154" s="26"/>
      <c r="AC154" s="25"/>
      <c r="AD154" s="26"/>
      <c r="AE154" s="25"/>
      <c r="AF154" s="26"/>
      <c r="AG154" s="25"/>
      <c r="AH154" s="26"/>
      <c r="AI154" s="25"/>
      <c r="AJ154" s="26"/>
      <c r="AK154" s="25"/>
      <c r="AL154" s="26"/>
      <c r="AM154" s="46"/>
      <c r="AN154" s="26"/>
      <c r="AO154" s="46"/>
      <c r="AP154" s="26"/>
      <c r="AQ154" s="46"/>
      <c r="AR154" s="26"/>
      <c r="AS154" s="46"/>
      <c r="AT154" s="26"/>
      <c r="AU154" s="51"/>
      <c r="AV154" s="52"/>
      <c r="AW154" s="51"/>
      <c r="AX154" s="52"/>
      <c r="AZ154" s="65" t="str">
        <f>IF(J154="", "",IF(J154&gt;2*I154, "","200m pace slower than 400m pace"))</f>
        <v>200m pace slower than 400m pace</v>
      </c>
    </row>
    <row r="155" spans="1:52" s="1" customFormat="1" ht="15" x14ac:dyDescent="0.25">
      <c r="A155" s="36" t="s">
        <v>788</v>
      </c>
      <c r="B155" s="47" t="s">
        <v>624</v>
      </c>
      <c r="C155" s="28"/>
      <c r="D155" s="29">
        <f>IF(AND(E155&lt;=$D$2,E155&gt;=$D$3),$D$1,IF(AND(E155&lt;=$E$2,E155&gt;=$E$3),$E$1,IF(AND(E155&lt;=$F$2,E155&gt;=$F$3),$F$1,IF(AND(E155&lt;=$G$2,E155&gt;=$G$3),$G$1,IF(AND(E155&lt;=$H$2,E155&gt;=$H$3),$H$1,"Test")))))</f>
        <v>2</v>
      </c>
      <c r="E155" s="43">
        <f>IFERROR(IF(J155="","",(100/((400-200)/((J155*86400)-(I155*86400)))/86400)),"")</f>
        <v>1.3020833333333333E-3</v>
      </c>
      <c r="F155" s="23">
        <f>IF(E155="","",$F$5/100*E155)</f>
        <v>2.6041666666666665E-3</v>
      </c>
      <c r="G155" s="23">
        <f>IF(E155="","",$G$5/100*E155)</f>
        <v>5.208333333333333E-3</v>
      </c>
      <c r="H155" s="23">
        <f>IF(E155="","",$H$5/100*E155)</f>
        <v>1.0416666666666666E-2</v>
      </c>
      <c r="I155" s="72">
        <f>IF(K155&gt;0,K155,IF(M155&gt;0,M155,IF(O155&gt;0,O155,IF(Q155&gt;0,Q155,IF(S155&gt;0,S155,IF(U155&gt;0,U155,IF(W155&gt;0,W155,IF(Y155&gt;0,Y155,IF(AA155&gt;0,AA155,IF(AC155&gt;0,AC155,IF(AE155&gt;0,AE155,IF(AG155&gt;0,AG155,IF(AI155&gt;0,AI155,IF(AK155&gt;0,AK155,IF(AM155&gt;0,AM155,IF(AO155&gt;0,AO155,IF(AQ155&gt;0,AQ155,IF(AS155&gt;0,AS155,IF(AU155&gt;0,AU155,AW155)))))))))))))))))))</f>
        <v>2.4305555555555556E-3</v>
      </c>
      <c r="J155" s="72">
        <f>IF(L155&gt;0,L155,IF(N155&gt;0,N155,IF(P155&gt;0,P155,IF(R155&gt;0,R155,IF(T155&gt;0,T155,IF(V155&gt;0,V155,IF(X155&gt;0,X155,IF(Z155&gt;0,Z155,IF(AB155&gt;0,AB155,IF(AD155&gt;0,AD155,IF(AF155&gt;0,AF155,IF(AH155&gt;0,AH155,IF(AJ155&gt;0,AJ155,IF(AL155&gt;0,AL155,IF(AN155&gt;0,AN155,IF(AP155&gt;0,AP155,IF(AR155&gt;0,AR155,IF(AT155&gt;0,AT155,IF(AV155&gt;0,AV155,AX155)))))))))))))))))))</f>
        <v>5.0347222222222225E-3</v>
      </c>
      <c r="K155" s="25"/>
      <c r="L155" s="26"/>
      <c r="M155" s="25"/>
      <c r="N155" s="26"/>
      <c r="O155" s="25"/>
      <c r="P155" s="26"/>
      <c r="Q155" s="25"/>
      <c r="R155" s="26"/>
      <c r="S155" s="25"/>
      <c r="T155" s="26"/>
      <c r="U155" s="25"/>
      <c r="V155" s="26"/>
      <c r="W155" s="25">
        <v>2.4305555555555556E-3</v>
      </c>
      <c r="X155" s="26">
        <v>5.0347222222222225E-3</v>
      </c>
      <c r="Y155" s="46"/>
      <c r="Z155" s="26"/>
      <c r="AA155" s="25"/>
      <c r="AB155" s="26"/>
      <c r="AC155" s="25"/>
      <c r="AD155" s="26"/>
      <c r="AE155" s="25"/>
      <c r="AF155" s="26"/>
      <c r="AG155" s="25"/>
      <c r="AH155" s="26"/>
      <c r="AI155" s="25"/>
      <c r="AJ155" s="26"/>
      <c r="AK155" s="25"/>
      <c r="AL155" s="26"/>
      <c r="AM155" s="46"/>
      <c r="AN155" s="26"/>
      <c r="AO155" s="46"/>
      <c r="AP155" s="26"/>
      <c r="AQ155" s="46"/>
      <c r="AR155" s="46"/>
      <c r="AS155" s="25"/>
      <c r="AT155" s="26"/>
      <c r="AU155" s="25"/>
      <c r="AV155" s="26"/>
      <c r="AW155" s="25"/>
      <c r="AX155" s="26"/>
      <c r="AZ155" s="65"/>
    </row>
    <row r="156" spans="1:52" s="1" customFormat="1" ht="15" x14ac:dyDescent="0.25">
      <c r="A156" s="36" t="s">
        <v>625</v>
      </c>
      <c r="B156" s="47" t="s">
        <v>569</v>
      </c>
      <c r="C156" s="50"/>
      <c r="D156" s="29">
        <f t="shared" si="17"/>
        <v>3</v>
      </c>
      <c r="E156" s="43">
        <f>IFERROR(IF(J156="","",(100/((400-200)/((J156*86400)-(I156*86400)))/86400)),"")</f>
        <v>1.1805555555555551E-3</v>
      </c>
      <c r="F156" s="23">
        <f t="shared" si="18"/>
        <v>2.3611111111111103E-3</v>
      </c>
      <c r="G156" s="23">
        <f t="shared" si="19"/>
        <v>4.7222222222222205E-3</v>
      </c>
      <c r="H156" s="23">
        <f t="shared" si="20"/>
        <v>9.4444444444444411E-3</v>
      </c>
      <c r="I156" s="72">
        <f>IF(K156&gt;0,K156,IF(M156&gt;0,M156,IF(O156&gt;0,O156,IF(Q156&gt;0,Q156,IF(S156&gt;0,S156,IF(U156&gt;0,U156,IF(W156&gt;0,W156,IF(Y156&gt;0,Y156,IF(AA156&gt;0,AA156,IF(AC156&gt;0,AC156,IF(AE156&gt;0,AE156,IF(AG156&gt;0,AG156,IF(AI156&gt;0,AI156,IF(AK156&gt;0,AK156,IF(AM156&gt;0,AM156,IF(AO156&gt;0,AO156,IF(AQ156&gt;0,AQ156,IF(AS156&gt;0,AS156,IF(AU156&gt;0,AU156,AW156)))))))))))))))))))</f>
        <v>2.2916666666666667E-3</v>
      </c>
      <c r="J156" s="72">
        <f>IF(L156&gt;0,L156,IF(N156&gt;0,N156,IF(P156&gt;0,P156,IF(R156&gt;0,R156,IF(T156&gt;0,T156,IF(V156&gt;0,V156,IF(X156&gt;0,X156,IF(Z156&gt;0,Z156,IF(AB156&gt;0,AB156,IF(AD156&gt;0,AD156,IF(AF156&gt;0,AF156,IF(AH156&gt;0,AH156,IF(AJ156&gt;0,AJ156,IF(AL156&gt;0,AL156,IF(AN156&gt;0,AN156,IF(AP156&gt;0,AP156,IF(AR156&gt;0,AR156,IF(AT156&gt;0,AT156,IF(AV156&gt;0,AV156,AX156)))))))))))))))))))</f>
        <v>4.6527777777777774E-3</v>
      </c>
      <c r="K156" s="25"/>
      <c r="L156" s="26"/>
      <c r="M156" s="25"/>
      <c r="N156" s="26"/>
      <c r="O156" s="25">
        <v>2.2916666666666667E-3</v>
      </c>
      <c r="P156" s="26">
        <v>4.6527777777777774E-3</v>
      </c>
      <c r="Q156" s="25">
        <v>2.2222222222222222E-3</v>
      </c>
      <c r="R156" s="26">
        <v>4.8842592592592592E-3</v>
      </c>
      <c r="S156" s="25"/>
      <c r="T156" s="26"/>
      <c r="U156" s="25"/>
      <c r="V156" s="26"/>
      <c r="W156" s="25"/>
      <c r="X156" s="26"/>
      <c r="Y156" s="46"/>
      <c r="Z156" s="26"/>
      <c r="AA156" s="25"/>
      <c r="AB156" s="26"/>
      <c r="AC156" s="25"/>
      <c r="AD156" s="26"/>
      <c r="AE156" s="25"/>
      <c r="AF156" s="26"/>
      <c r="AG156" s="25"/>
      <c r="AH156" s="26"/>
      <c r="AI156" s="25"/>
      <c r="AJ156" s="26"/>
      <c r="AK156" s="25"/>
      <c r="AL156" s="26"/>
      <c r="AM156" s="46"/>
      <c r="AN156" s="26"/>
      <c r="AO156" s="46"/>
      <c r="AP156" s="26"/>
      <c r="AQ156" s="46"/>
      <c r="AR156" s="26"/>
      <c r="AS156" s="46"/>
      <c r="AT156" s="26"/>
      <c r="AU156" s="51"/>
      <c r="AV156" s="52"/>
      <c r="AW156" s="51"/>
      <c r="AX156" s="52"/>
      <c r="AZ156" s="65" t="str">
        <f>IF(J156="", "",IF(J156&gt;2*I156, "","200m pace slower than 400m pace"))</f>
        <v/>
      </c>
    </row>
    <row r="157" spans="1:52" s="1" customFormat="1" ht="15" hidden="1" x14ac:dyDescent="0.25">
      <c r="A157" s="36" t="s">
        <v>626</v>
      </c>
      <c r="B157" s="47" t="s">
        <v>627</v>
      </c>
      <c r="C157" s="50"/>
      <c r="D157" s="29" t="str">
        <f t="shared" si="17"/>
        <v>Test</v>
      </c>
      <c r="E157" s="43" t="str">
        <f>IFERROR(IF(J157="","",(100/((400-200)/((J157*86400)-(I157*86400)))/86400)),"")</f>
        <v/>
      </c>
      <c r="F157" s="23" t="str">
        <f t="shared" si="18"/>
        <v/>
      </c>
      <c r="G157" s="23" t="str">
        <f t="shared" si="19"/>
        <v/>
      </c>
      <c r="H157" s="23" t="str">
        <f t="shared" si="20"/>
        <v/>
      </c>
      <c r="I157" s="72">
        <f>IF(K157&gt;0,K157,IF(M157&gt;0,M157,IF(O157&gt;0,O157,IF(Q157&gt;0,Q157,IF(S157&gt;0,S157,IF(U157&gt;0,U157,IF(W157&gt;0,W157,IF(Y157&gt;0,Y157,IF(AA157&gt;0,AA157,IF(AC157&gt;0,AC157,IF(AE157&gt;0,AE157,IF(AG157&gt;0,AG157,IF(AI157&gt;0,AI157,IF(AK157&gt;0,AK157,IF(AM157&gt;0,AM157,IF(AO157&gt;0,AO157,IF(AQ157&gt;0,AQ157,IF(AS157&gt;0,AS157,IF(AU157&gt;0,AU157,AW157)))))))))))))))))))</f>
        <v>0</v>
      </c>
      <c r="J157" s="72">
        <f>IF(L157&gt;0,L157,IF(N157&gt;0,N157,IF(P157&gt;0,P157,IF(R157&gt;0,R157,IF(T157&gt;0,T157,IF(V157&gt;0,V157,IF(X157&gt;0,X157,IF(Z157&gt;0,Z157,IF(AB157&gt;0,AB157,IF(AD157&gt;0,AD157,IF(AF157&gt;0,AF157,IF(AH157&gt;0,AH157,IF(AJ157&gt;0,AJ157,IF(AL157&gt;0,AL157,IF(AN157&gt;0,AN157,IF(AP157&gt;0,AP157,IF(AR157&gt;0,AR157,IF(AT157&gt;0,AT157,IF(AV157&gt;0,AV157,AX157)))))))))))))))))))</f>
        <v>0</v>
      </c>
      <c r="K157" s="25"/>
      <c r="L157" s="26"/>
      <c r="M157" s="25"/>
      <c r="N157" s="26"/>
      <c r="O157" s="25"/>
      <c r="P157" s="26"/>
      <c r="Q157" s="25"/>
      <c r="R157" s="26"/>
      <c r="S157" s="25"/>
      <c r="T157" s="26"/>
      <c r="U157" s="25"/>
      <c r="V157" s="26"/>
      <c r="W157" s="25"/>
      <c r="X157" s="26"/>
      <c r="Y157" s="46"/>
      <c r="Z157" s="26"/>
      <c r="AA157" s="25"/>
      <c r="AB157" s="26"/>
      <c r="AC157" s="25"/>
      <c r="AD157" s="26"/>
      <c r="AE157" s="25"/>
      <c r="AF157" s="26"/>
      <c r="AG157" s="25"/>
      <c r="AH157" s="26"/>
      <c r="AI157" s="25"/>
      <c r="AJ157" s="26"/>
      <c r="AK157" s="25"/>
      <c r="AL157" s="26"/>
      <c r="AM157" s="46"/>
      <c r="AN157" s="26"/>
      <c r="AO157" s="46"/>
      <c r="AP157" s="26"/>
      <c r="AQ157" s="46"/>
      <c r="AR157" s="26"/>
      <c r="AS157" s="46"/>
      <c r="AT157" s="26"/>
      <c r="AU157" s="51"/>
      <c r="AV157" s="52"/>
      <c r="AW157" s="51"/>
      <c r="AX157" s="52"/>
      <c r="AZ157" s="65" t="str">
        <f>IF(J157="", "",IF(J157&gt;2*I157, "","200m pace slower than 400m pace"))</f>
        <v>200m pace slower than 400m pace</v>
      </c>
    </row>
    <row r="158" spans="1:52" s="1" customFormat="1" ht="15" hidden="1" x14ac:dyDescent="0.25">
      <c r="A158" s="36" t="s">
        <v>628</v>
      </c>
      <c r="B158" s="47" t="s">
        <v>763</v>
      </c>
      <c r="C158" s="50"/>
      <c r="D158" s="29" t="str">
        <f t="shared" si="17"/>
        <v>Test</v>
      </c>
      <c r="E158" s="43" t="str">
        <f>IFERROR(IF(J158="","",(100/((400-200)/((J158*86400)-(I158*86400)))/86400)),"")</f>
        <v/>
      </c>
      <c r="F158" s="23" t="str">
        <f t="shared" si="18"/>
        <v/>
      </c>
      <c r="G158" s="23" t="str">
        <f t="shared" si="19"/>
        <v/>
      </c>
      <c r="H158" s="23" t="str">
        <f t="shared" si="20"/>
        <v/>
      </c>
      <c r="I158" s="72">
        <f>IF(K158&gt;0,K158,IF(M158&gt;0,M158,IF(O158&gt;0,O158,IF(Q158&gt;0,Q158,IF(S158&gt;0,S158,IF(U158&gt;0,U158,IF(W158&gt;0,W158,IF(Y158&gt;0,Y158,IF(AA158&gt;0,AA158,IF(AC158&gt;0,AC158,IF(AE158&gt;0,AE158,IF(AG158&gt;0,AG158,IF(AI158&gt;0,AI158,IF(AK158&gt;0,AK158,IF(AM158&gt;0,AM158,IF(AO158&gt;0,AO158,IF(AQ158&gt;0,AQ158,IF(AS158&gt;0,AS158,IF(AU158&gt;0,AU158,AW158)))))))))))))))))))</f>
        <v>0</v>
      </c>
      <c r="J158" s="72">
        <f>IF(L158&gt;0,L158,IF(N158&gt;0,N158,IF(P158&gt;0,P158,IF(R158&gt;0,R158,IF(T158&gt;0,T158,IF(V158&gt;0,V158,IF(X158&gt;0,X158,IF(Z158&gt;0,Z158,IF(AB158&gt;0,AB158,IF(AD158&gt;0,AD158,IF(AF158&gt;0,AF158,IF(AH158&gt;0,AH158,IF(AJ158&gt;0,AJ158,IF(AL158&gt;0,AL158,IF(AN158&gt;0,AN158,IF(AP158&gt;0,AP158,IF(AR158&gt;0,AR158,IF(AT158&gt;0,AT158,IF(AV158&gt;0,AV158,AX158)))))))))))))))))))</f>
        <v>0</v>
      </c>
      <c r="K158" s="25"/>
      <c r="L158" s="26"/>
      <c r="M158" s="25"/>
      <c r="N158" s="26"/>
      <c r="O158" s="25"/>
      <c r="P158" s="26"/>
      <c r="Q158" s="25"/>
      <c r="R158" s="26"/>
      <c r="S158" s="25"/>
      <c r="T158" s="26"/>
      <c r="U158" s="25"/>
      <c r="V158" s="26"/>
      <c r="W158" s="25"/>
      <c r="X158" s="26"/>
      <c r="Y158" s="46"/>
      <c r="Z158" s="26"/>
      <c r="AA158" s="25"/>
      <c r="AB158" s="26"/>
      <c r="AC158" s="25"/>
      <c r="AD158" s="26"/>
      <c r="AE158" s="25"/>
      <c r="AF158" s="26"/>
      <c r="AG158" s="25"/>
      <c r="AH158" s="26"/>
      <c r="AI158" s="25"/>
      <c r="AJ158" s="26"/>
      <c r="AK158" s="25"/>
      <c r="AL158" s="26"/>
      <c r="AM158" s="46"/>
      <c r="AN158" s="26"/>
      <c r="AO158" s="46"/>
      <c r="AP158" s="26"/>
      <c r="AQ158" s="46"/>
      <c r="AR158" s="26"/>
      <c r="AS158" s="46"/>
      <c r="AT158" s="26"/>
      <c r="AU158" s="51"/>
      <c r="AV158" s="52"/>
      <c r="AW158" s="51"/>
      <c r="AX158" s="52"/>
      <c r="AZ158" s="65" t="str">
        <f>IF(J158="", "",IF(J158&gt;2*I158, "","200m pace slower than 400m pace"))</f>
        <v>200m pace slower than 400m pace</v>
      </c>
    </row>
    <row r="159" spans="1:52" s="1" customFormat="1" ht="15" x14ac:dyDescent="0.25">
      <c r="A159" s="36" t="s">
        <v>629</v>
      </c>
      <c r="B159" s="47" t="s">
        <v>806</v>
      </c>
      <c r="C159" s="50"/>
      <c r="D159" s="29">
        <f t="shared" si="17"/>
        <v>1</v>
      </c>
      <c r="E159" s="43">
        <f>IFERROR(IF(J159="","",(100/((400-200)/((J159*86400)-(I159*86400)))/86400)),"")</f>
        <v>1.4930555555555556E-3</v>
      </c>
      <c r="F159" s="23">
        <f t="shared" si="18"/>
        <v>2.9861111111111113E-3</v>
      </c>
      <c r="G159" s="23">
        <f t="shared" si="19"/>
        <v>5.9722222222222225E-3</v>
      </c>
      <c r="H159" s="23">
        <f t="shared" si="20"/>
        <v>1.1944444444444445E-2</v>
      </c>
      <c r="I159" s="72">
        <f>IF(K159&gt;0,K159,IF(M159&gt;0,M159,IF(O159&gt;0,O159,IF(Q159&gt;0,Q159,IF(S159&gt;0,S159,IF(U159&gt;0,U159,IF(W159&gt;0,W159,IF(Y159&gt;0,Y159,IF(AA159&gt;0,AA159,IF(AC159&gt;0,AC159,IF(AE159&gt;0,AE159,IF(AG159&gt;0,AG159,IF(AI159&gt;0,AI159,IF(AK159&gt;0,AK159,IF(AM159&gt;0,AM159,IF(AO159&gt;0,AO159,IF(AQ159&gt;0,AQ159,IF(AS159&gt;0,AS159,IF(AU159&gt;0,AU159,AW159)))))))))))))))))))</f>
        <v>2.638888888888889E-3</v>
      </c>
      <c r="J159" s="72">
        <f>IF(L159&gt;0,L159,IF(N159&gt;0,N159,IF(P159&gt;0,P159,IF(R159&gt;0,R159,IF(T159&gt;0,T159,IF(V159&gt;0,V159,IF(X159&gt;0,X159,IF(Z159&gt;0,Z159,IF(AB159&gt;0,AB159,IF(AD159&gt;0,AD159,IF(AF159&gt;0,AF159,IF(AH159&gt;0,AH159,IF(AJ159&gt;0,AJ159,IF(AL159&gt;0,AL159,IF(AN159&gt;0,AN159,IF(AP159&gt;0,AP159,IF(AR159&gt;0,AR159,IF(AT159&gt;0,AT159,IF(AV159&gt;0,AV159,AX159)))))))))))))))))))</f>
        <v>5.6249999999999998E-3</v>
      </c>
      <c r="K159" s="25"/>
      <c r="L159" s="26"/>
      <c r="M159" s="25">
        <v>2.638888888888889E-3</v>
      </c>
      <c r="N159" s="26">
        <v>5.6249999999999998E-3</v>
      </c>
      <c r="O159" s="25"/>
      <c r="P159" s="26"/>
      <c r="Q159" s="25"/>
      <c r="R159" s="26"/>
      <c r="S159" s="25"/>
      <c r="T159" s="26"/>
      <c r="U159" s="25"/>
      <c r="V159" s="26"/>
      <c r="W159" s="25"/>
      <c r="X159" s="26"/>
      <c r="Y159" s="46"/>
      <c r="Z159" s="26"/>
      <c r="AA159" s="25"/>
      <c r="AB159" s="26"/>
      <c r="AC159" s="25"/>
      <c r="AD159" s="26"/>
      <c r="AE159" s="25"/>
      <c r="AF159" s="26"/>
      <c r="AG159" s="25"/>
      <c r="AH159" s="26"/>
      <c r="AI159" s="25"/>
      <c r="AJ159" s="26"/>
      <c r="AK159" s="25"/>
      <c r="AL159" s="26"/>
      <c r="AM159" s="46"/>
      <c r="AN159" s="26"/>
      <c r="AO159" s="46"/>
      <c r="AP159" s="26"/>
      <c r="AQ159" s="46"/>
      <c r="AR159" s="26"/>
      <c r="AS159" s="46"/>
      <c r="AT159" s="26"/>
      <c r="AU159" s="51"/>
      <c r="AV159" s="52"/>
      <c r="AW159" s="51"/>
      <c r="AX159" s="52"/>
      <c r="AZ159" s="65" t="str">
        <f>IF(J159="", "",IF(J159&gt;2*I159, "","200m pace slower than 400m pace"))</f>
        <v/>
      </c>
    </row>
    <row r="160" spans="1:52" s="1" customFormat="1" ht="15" hidden="1" x14ac:dyDescent="0.25">
      <c r="A160" s="36" t="s">
        <v>630</v>
      </c>
      <c r="B160" s="47" t="s">
        <v>631</v>
      </c>
      <c r="C160" s="50"/>
      <c r="D160" s="29" t="str">
        <f t="shared" si="17"/>
        <v>Test</v>
      </c>
      <c r="E160" s="43" t="str">
        <f>IFERROR(IF(J160="","",(100/((400-200)/((J160*86400)-(I160*86400)))/86400)),"")</f>
        <v/>
      </c>
      <c r="F160" s="23" t="str">
        <f t="shared" si="18"/>
        <v/>
      </c>
      <c r="G160" s="23" t="str">
        <f t="shared" si="19"/>
        <v/>
      </c>
      <c r="H160" s="23" t="str">
        <f t="shared" si="20"/>
        <v/>
      </c>
      <c r="I160" s="72">
        <f>IF(K160&gt;0,K160,IF(M160&gt;0,M160,IF(O160&gt;0,O160,IF(Q160&gt;0,Q160,IF(S160&gt;0,S160,IF(U160&gt;0,U160,IF(W160&gt;0,W160,IF(Y160&gt;0,Y160,IF(AA160&gt;0,AA160,IF(AC160&gt;0,AC160,IF(AE160&gt;0,AE160,IF(AG160&gt;0,AG160,IF(AI160&gt;0,AI160,IF(AK160&gt;0,AK160,IF(AM160&gt;0,AM160,IF(AO160&gt;0,AO160,IF(AQ160&gt;0,AQ160,IF(AS160&gt;0,AS160,IF(AU160&gt;0,AU160,AW160)))))))))))))))))))</f>
        <v>0</v>
      </c>
      <c r="J160" s="72">
        <f>IF(L160&gt;0,L160,IF(N160&gt;0,N160,IF(P160&gt;0,P160,IF(R160&gt;0,R160,IF(T160&gt;0,T160,IF(V160&gt;0,V160,IF(X160&gt;0,X160,IF(Z160&gt;0,Z160,IF(AB160&gt;0,AB160,IF(AD160&gt;0,AD160,IF(AF160&gt;0,AF160,IF(AH160&gt;0,AH160,IF(AJ160&gt;0,AJ160,IF(AL160&gt;0,AL160,IF(AN160&gt;0,AN160,IF(AP160&gt;0,AP160,IF(AR160&gt;0,AR160,IF(AT160&gt;0,AT160,IF(AV160&gt;0,AV160,AX160)))))))))))))))))))</f>
        <v>0</v>
      </c>
      <c r="K160" s="25"/>
      <c r="L160" s="26"/>
      <c r="M160" s="25"/>
      <c r="N160" s="26"/>
      <c r="O160" s="25"/>
      <c r="P160" s="26"/>
      <c r="Q160" s="25"/>
      <c r="R160" s="26"/>
      <c r="S160" s="25"/>
      <c r="T160" s="26"/>
      <c r="U160" s="25"/>
      <c r="V160" s="26"/>
      <c r="W160" s="25"/>
      <c r="X160" s="26"/>
      <c r="Y160" s="46"/>
      <c r="Z160" s="26"/>
      <c r="AA160" s="25"/>
      <c r="AB160" s="26"/>
      <c r="AC160" s="25"/>
      <c r="AD160" s="26"/>
      <c r="AE160" s="25"/>
      <c r="AF160" s="26"/>
      <c r="AG160" s="25"/>
      <c r="AH160" s="26"/>
      <c r="AI160" s="25"/>
      <c r="AJ160" s="26"/>
      <c r="AK160" s="25"/>
      <c r="AL160" s="26"/>
      <c r="AM160" s="46"/>
      <c r="AN160" s="26"/>
      <c r="AO160" s="46"/>
      <c r="AP160" s="26"/>
      <c r="AQ160" s="46"/>
      <c r="AR160" s="26"/>
      <c r="AS160" s="46"/>
      <c r="AT160" s="26"/>
      <c r="AU160" s="51"/>
      <c r="AV160" s="52"/>
      <c r="AW160" s="51"/>
      <c r="AX160" s="52"/>
      <c r="AZ160" s="65" t="str">
        <f>IF(J160="", "",IF(J160&gt;2*I160, "","200m pace slower than 400m pace"))</f>
        <v>200m pace slower than 400m pace</v>
      </c>
    </row>
    <row r="161" spans="1:52" s="1" customFormat="1" ht="15" hidden="1" x14ac:dyDescent="0.25">
      <c r="A161" s="36" t="s">
        <v>632</v>
      </c>
      <c r="B161" s="47" t="s">
        <v>633</v>
      </c>
      <c r="C161" s="50"/>
      <c r="D161" s="29" t="str">
        <f t="shared" si="17"/>
        <v>Test</v>
      </c>
      <c r="E161" s="43" t="str">
        <f>IFERROR(IF(J161="","",(100/((400-200)/((J161*86400)-(I161*86400)))/86400)),"")</f>
        <v/>
      </c>
      <c r="F161" s="23" t="str">
        <f t="shared" si="18"/>
        <v/>
      </c>
      <c r="G161" s="23" t="str">
        <f t="shared" si="19"/>
        <v/>
      </c>
      <c r="H161" s="23" t="str">
        <f t="shared" si="20"/>
        <v/>
      </c>
      <c r="I161" s="72">
        <f>IF(K161&gt;0,K161,IF(M161&gt;0,M161,IF(O161&gt;0,O161,IF(Q161&gt;0,Q161,IF(S161&gt;0,S161,IF(U161&gt;0,U161,IF(W161&gt;0,W161,IF(Y161&gt;0,Y161,IF(AA161&gt;0,AA161,IF(AC161&gt;0,AC161,IF(AE161&gt;0,AE161,IF(AG161&gt;0,AG161,IF(AI161&gt;0,AI161,IF(AK161&gt;0,AK161,IF(AM161&gt;0,AM161,IF(AO161&gt;0,AO161,IF(AQ161&gt;0,AQ161,IF(AS161&gt;0,AS161,IF(AU161&gt;0,AU161,AW161)))))))))))))))))))</f>
        <v>0</v>
      </c>
      <c r="J161" s="72">
        <f>IF(L161&gt;0,L161,IF(N161&gt;0,N161,IF(P161&gt;0,P161,IF(R161&gt;0,R161,IF(T161&gt;0,T161,IF(V161&gt;0,V161,IF(X161&gt;0,X161,IF(Z161&gt;0,Z161,IF(AB161&gt;0,AB161,IF(AD161&gt;0,AD161,IF(AF161&gt;0,AF161,IF(AH161&gt;0,AH161,IF(AJ161&gt;0,AJ161,IF(AL161&gt;0,AL161,IF(AN161&gt;0,AN161,IF(AP161&gt;0,AP161,IF(AR161&gt;0,AR161,IF(AT161&gt;0,AT161,IF(AV161&gt;0,AV161,AX161)))))))))))))))))))</f>
        <v>0</v>
      </c>
      <c r="K161" s="25"/>
      <c r="L161" s="26"/>
      <c r="M161" s="25"/>
      <c r="N161" s="26"/>
      <c r="O161" s="25"/>
      <c r="P161" s="26"/>
      <c r="Q161" s="25"/>
      <c r="R161" s="26"/>
      <c r="S161" s="25"/>
      <c r="T161" s="26"/>
      <c r="U161" s="25"/>
      <c r="V161" s="26"/>
      <c r="W161" s="25"/>
      <c r="X161" s="26"/>
      <c r="Y161" s="46"/>
      <c r="Z161" s="26"/>
      <c r="AA161" s="25"/>
      <c r="AB161" s="26"/>
      <c r="AC161" s="25"/>
      <c r="AD161" s="26"/>
      <c r="AE161" s="25"/>
      <c r="AF161" s="26"/>
      <c r="AG161" s="25"/>
      <c r="AH161" s="26"/>
      <c r="AI161" s="25"/>
      <c r="AJ161" s="26"/>
      <c r="AK161" s="25"/>
      <c r="AL161" s="26"/>
      <c r="AM161" s="46"/>
      <c r="AN161" s="26"/>
      <c r="AO161" s="46"/>
      <c r="AP161" s="26"/>
      <c r="AQ161" s="46"/>
      <c r="AR161" s="26"/>
      <c r="AS161" s="46"/>
      <c r="AT161" s="26"/>
      <c r="AU161" s="51"/>
      <c r="AV161" s="52"/>
      <c r="AW161" s="51"/>
      <c r="AX161" s="52"/>
      <c r="AZ161" s="65" t="str">
        <f>IF(J161="", "",IF(J161&gt;2*I161, "","200m pace slower than 400m pace"))</f>
        <v>200m pace slower than 400m pace</v>
      </c>
    </row>
    <row r="162" spans="1:52" s="1" customFormat="1" ht="15" x14ac:dyDescent="0.25">
      <c r="A162" s="36" t="s">
        <v>634</v>
      </c>
      <c r="B162" s="47" t="s">
        <v>635</v>
      </c>
      <c r="C162" s="50"/>
      <c r="D162" s="29">
        <f t="shared" si="17"/>
        <v>5</v>
      </c>
      <c r="E162" s="43">
        <f>IFERROR(IF(J162="","",(100/((400-200)/((J162*86400)-(I162*86400)))/86400)),"")</f>
        <v>9.2013888888888885E-4</v>
      </c>
      <c r="F162" s="23">
        <f t="shared" si="18"/>
        <v>1.8402777777777777E-3</v>
      </c>
      <c r="G162" s="23">
        <f t="shared" si="19"/>
        <v>3.6805555555555554E-3</v>
      </c>
      <c r="H162" s="23">
        <f t="shared" si="20"/>
        <v>7.3611111111111108E-3</v>
      </c>
      <c r="I162" s="72">
        <f>IF(K162&gt;0,K162,IF(M162&gt;0,M162,IF(O162&gt;0,O162,IF(Q162&gt;0,Q162,IF(S162&gt;0,S162,IF(U162&gt;0,U162,IF(W162&gt;0,W162,IF(Y162&gt;0,Y162,IF(AA162&gt;0,AA162,IF(AC162&gt;0,AC162,IF(AE162&gt;0,AE162,IF(AG162&gt;0,AG162,IF(AI162&gt;0,AI162,IF(AK162&gt;0,AK162,IF(AM162&gt;0,AM162,IF(AO162&gt;0,AO162,IF(AQ162&gt;0,AQ162,IF(AS162&gt;0,AS162,IF(AU162&gt;0,AU162,AW162)))))))))))))))))))</f>
        <v>1.712962962962963E-3</v>
      </c>
      <c r="J162" s="72">
        <f>IF(L162&gt;0,L162,IF(N162&gt;0,N162,IF(P162&gt;0,P162,IF(R162&gt;0,R162,IF(T162&gt;0,T162,IF(V162&gt;0,V162,IF(X162&gt;0,X162,IF(Z162&gt;0,Z162,IF(AB162&gt;0,AB162,IF(AD162&gt;0,AD162,IF(AF162&gt;0,AF162,IF(AH162&gt;0,AH162,IF(AJ162&gt;0,AJ162,IF(AL162&gt;0,AL162,IF(AN162&gt;0,AN162,IF(AP162&gt;0,AP162,IF(AR162&gt;0,AR162,IF(AT162&gt;0,AT162,IF(AV162&gt;0,AV162,AX162)))))))))))))))))))</f>
        <v>3.5532407407407409E-3</v>
      </c>
      <c r="K162" s="25"/>
      <c r="L162" s="26"/>
      <c r="M162" s="25"/>
      <c r="N162" s="26"/>
      <c r="O162" s="25"/>
      <c r="P162" s="26"/>
      <c r="Q162" s="25"/>
      <c r="R162" s="26"/>
      <c r="S162" s="25"/>
      <c r="T162" s="26"/>
      <c r="U162" s="25">
        <v>1.712962962962963E-3</v>
      </c>
      <c r="V162" s="26">
        <v>3.5532407407407409E-3</v>
      </c>
      <c r="W162" s="25">
        <v>1.7476851851851852E-3</v>
      </c>
      <c r="X162" s="26">
        <v>3.7037037037037038E-3</v>
      </c>
      <c r="Y162" s="46"/>
      <c r="Z162" s="26"/>
      <c r="AA162" s="25"/>
      <c r="AB162" s="26"/>
      <c r="AC162" s="25"/>
      <c r="AD162" s="26"/>
      <c r="AE162" s="25"/>
      <c r="AF162" s="26"/>
      <c r="AG162" s="25"/>
      <c r="AH162" s="26"/>
      <c r="AI162" s="25"/>
      <c r="AJ162" s="26"/>
      <c r="AK162" s="25"/>
      <c r="AL162" s="26"/>
      <c r="AM162" s="46"/>
      <c r="AN162" s="26"/>
      <c r="AO162" s="46"/>
      <c r="AP162" s="26"/>
      <c r="AQ162" s="46"/>
      <c r="AR162" s="26"/>
      <c r="AS162" s="46"/>
      <c r="AT162" s="26"/>
      <c r="AU162" s="51"/>
      <c r="AV162" s="52"/>
      <c r="AW162" s="51"/>
      <c r="AX162" s="52"/>
      <c r="AZ162" s="65" t="str">
        <f>IF(J162="", "",IF(J162&gt;2*I162, "","200m pace slower than 400m pace"))</f>
        <v/>
      </c>
    </row>
    <row r="163" spans="1:52" s="1" customFormat="1" ht="15" x14ac:dyDescent="0.25">
      <c r="A163" s="36" t="s">
        <v>636</v>
      </c>
      <c r="B163" s="47" t="s">
        <v>637</v>
      </c>
      <c r="C163" s="50"/>
      <c r="D163" s="29">
        <f t="shared" si="17"/>
        <v>2</v>
      </c>
      <c r="E163" s="43">
        <f>IFERROR(IF(J163="","",(100/((400-200)/((J163*86400)-(I163*86400)))/86400)),"")</f>
        <v>1.3020833333333337E-3</v>
      </c>
      <c r="F163" s="23">
        <f t="shared" si="18"/>
        <v>2.6041666666666674E-3</v>
      </c>
      <c r="G163" s="23">
        <f t="shared" si="19"/>
        <v>5.2083333333333348E-3</v>
      </c>
      <c r="H163" s="23">
        <f t="shared" si="20"/>
        <v>1.041666666666667E-2</v>
      </c>
      <c r="I163" s="72">
        <f>IF(K163&gt;0,K163,IF(M163&gt;0,M163,IF(O163&gt;0,O163,IF(Q163&gt;0,Q163,IF(S163&gt;0,S163,IF(U163&gt;0,U163,IF(W163&gt;0,W163,IF(Y163&gt;0,Y163,IF(AA163&gt;0,AA163,IF(AC163&gt;0,AC163,IF(AE163&gt;0,AE163,IF(AG163&gt;0,AG163,IF(AI163&gt;0,AI163,IF(AK163&gt;0,AK163,IF(AM163&gt;0,AM163,IF(AO163&gt;0,AO163,IF(AQ163&gt;0,AQ163,IF(AS163&gt;0,AS163,IF(AU163&gt;0,AU163,AW163)))))))))))))))))))</f>
        <v>2.3495370370370371E-3</v>
      </c>
      <c r="J163" s="72">
        <f>IF(L163&gt;0,L163,IF(N163&gt;0,N163,IF(P163&gt;0,P163,IF(R163&gt;0,R163,IF(T163&gt;0,T163,IF(V163&gt;0,V163,IF(X163&gt;0,X163,IF(Z163&gt;0,Z163,IF(AB163&gt;0,AB163,IF(AD163&gt;0,AD163,IF(AF163&gt;0,AF163,IF(AH163&gt;0,AH163,IF(AJ163&gt;0,AJ163,IF(AL163&gt;0,AL163,IF(AN163&gt;0,AN163,IF(AP163&gt;0,AP163,IF(AR163&gt;0,AR163,IF(AT163&gt;0,AT163,IF(AV163&gt;0,AV163,AX163)))))))))))))))))))</f>
        <v>4.9537037037037041E-3</v>
      </c>
      <c r="K163" s="25"/>
      <c r="L163" s="26"/>
      <c r="M163" s="25"/>
      <c r="N163" s="26"/>
      <c r="O163" s="25"/>
      <c r="P163" s="26"/>
      <c r="Q163" s="25"/>
      <c r="R163" s="26"/>
      <c r="S163" s="25"/>
      <c r="T163" s="26"/>
      <c r="U163" s="25"/>
      <c r="V163" s="26"/>
      <c r="W163" s="25">
        <v>2.3495370370370371E-3</v>
      </c>
      <c r="X163" s="26">
        <v>4.9537037037037041E-3</v>
      </c>
      <c r="Y163" s="46"/>
      <c r="Z163" s="26"/>
      <c r="AA163" s="25"/>
      <c r="AB163" s="26"/>
      <c r="AC163" s="25"/>
      <c r="AD163" s="26"/>
      <c r="AE163" s="25"/>
      <c r="AF163" s="26"/>
      <c r="AG163" s="25"/>
      <c r="AH163" s="26"/>
      <c r="AI163" s="25"/>
      <c r="AJ163" s="26"/>
      <c r="AK163" s="25"/>
      <c r="AL163" s="26"/>
      <c r="AM163" s="46"/>
      <c r="AN163" s="26"/>
      <c r="AO163" s="46"/>
      <c r="AP163" s="26"/>
      <c r="AQ163" s="46"/>
      <c r="AR163" s="26"/>
      <c r="AS163" s="46"/>
      <c r="AT163" s="26"/>
      <c r="AU163" s="51"/>
      <c r="AV163" s="52"/>
      <c r="AW163" s="51"/>
      <c r="AX163" s="52"/>
      <c r="AZ163" s="65" t="str">
        <f>IF(J163="", "",IF(J163&gt;2*I163, "","200m pace slower than 400m pace"))</f>
        <v/>
      </c>
    </row>
    <row r="164" spans="1:52" s="1" customFormat="1" ht="15" hidden="1" x14ac:dyDescent="0.25">
      <c r="A164" s="36" t="s">
        <v>638</v>
      </c>
      <c r="B164" s="47" t="s">
        <v>639</v>
      </c>
      <c r="C164" s="50"/>
      <c r="D164" s="29" t="str">
        <f t="shared" si="17"/>
        <v>Test</v>
      </c>
      <c r="E164" s="43" t="str">
        <f>IFERROR(IF(J164="","",(100/((400-200)/((J164*86400)-(I164*86400)))/86400)),"")</f>
        <v/>
      </c>
      <c r="F164" s="23" t="str">
        <f t="shared" si="18"/>
        <v/>
      </c>
      <c r="G164" s="23" t="str">
        <f t="shared" si="19"/>
        <v/>
      </c>
      <c r="H164" s="23" t="str">
        <f t="shared" si="20"/>
        <v/>
      </c>
      <c r="I164" s="72">
        <f>IF(K164&gt;0,K164,IF(M164&gt;0,M164,IF(O164&gt;0,O164,IF(Q164&gt;0,Q164,IF(S164&gt;0,S164,IF(U164&gt;0,U164,IF(W164&gt;0,W164,IF(Y164&gt;0,Y164,IF(AA164&gt;0,AA164,IF(AC164&gt;0,AC164,IF(AE164&gt;0,AE164,IF(AG164&gt;0,AG164,IF(AI164&gt;0,AI164,IF(AK164&gt;0,AK164,IF(AM164&gt;0,AM164,IF(AO164&gt;0,AO164,IF(AQ164&gt;0,AQ164,IF(AS164&gt;0,AS164,IF(AU164&gt;0,AU164,AW164)))))))))))))))))))</f>
        <v>0</v>
      </c>
      <c r="J164" s="72">
        <f>IF(L164&gt;0,L164,IF(N164&gt;0,N164,IF(P164&gt;0,P164,IF(R164&gt;0,R164,IF(T164&gt;0,T164,IF(V164&gt;0,V164,IF(X164&gt;0,X164,IF(Z164&gt;0,Z164,IF(AB164&gt;0,AB164,IF(AD164&gt;0,AD164,IF(AF164&gt;0,AF164,IF(AH164&gt;0,AH164,IF(AJ164&gt;0,AJ164,IF(AL164&gt;0,AL164,IF(AN164&gt;0,AN164,IF(AP164&gt;0,AP164,IF(AR164&gt;0,AR164,IF(AT164&gt;0,AT164,IF(AV164&gt;0,AV164,AX164)))))))))))))))))))</f>
        <v>0</v>
      </c>
      <c r="K164" s="25"/>
      <c r="L164" s="26"/>
      <c r="M164" s="25"/>
      <c r="N164" s="26"/>
      <c r="O164" s="25"/>
      <c r="P164" s="26"/>
      <c r="Q164" s="25"/>
      <c r="R164" s="26"/>
      <c r="S164" s="25"/>
      <c r="T164" s="26"/>
      <c r="U164" s="25"/>
      <c r="V164" s="26"/>
      <c r="W164" s="25"/>
      <c r="X164" s="26"/>
      <c r="Y164" s="46"/>
      <c r="Z164" s="26"/>
      <c r="AA164" s="25"/>
      <c r="AB164" s="26"/>
      <c r="AC164" s="25"/>
      <c r="AD164" s="26"/>
      <c r="AE164" s="25"/>
      <c r="AF164" s="26"/>
      <c r="AG164" s="25"/>
      <c r="AH164" s="26"/>
      <c r="AI164" s="25"/>
      <c r="AJ164" s="26"/>
      <c r="AK164" s="25"/>
      <c r="AL164" s="26"/>
      <c r="AM164" s="46"/>
      <c r="AN164" s="26"/>
      <c r="AO164" s="46"/>
      <c r="AP164" s="26"/>
      <c r="AQ164" s="46"/>
      <c r="AR164" s="26"/>
      <c r="AS164" s="46"/>
      <c r="AT164" s="26"/>
      <c r="AU164" s="51"/>
      <c r="AV164" s="52"/>
      <c r="AW164" s="51"/>
      <c r="AX164" s="52"/>
      <c r="AZ164" s="65" t="str">
        <f>IF(J164="", "",IF(J164&gt;2*I164, "","200m pace slower than 400m pace"))</f>
        <v>200m pace slower than 400m pace</v>
      </c>
    </row>
    <row r="165" spans="1:52" s="1" customFormat="1" ht="15" x14ac:dyDescent="0.25">
      <c r="A165" s="36" t="s">
        <v>640</v>
      </c>
      <c r="B165" s="47" t="s">
        <v>345</v>
      </c>
      <c r="C165" s="50"/>
      <c r="D165" s="29">
        <f t="shared" si="17"/>
        <v>1</v>
      </c>
      <c r="E165" s="43">
        <f>IFERROR(IF(J165="","",(100/((400-200)/((J165*86400)-(I165*86400)))/86400)),"")</f>
        <v>1.5509259259259259E-3</v>
      </c>
      <c r="F165" s="23">
        <f t="shared" si="18"/>
        <v>3.1018518518518517E-3</v>
      </c>
      <c r="G165" s="23">
        <f t="shared" si="19"/>
        <v>6.2037037037037035E-3</v>
      </c>
      <c r="H165" s="23">
        <f t="shared" si="20"/>
        <v>1.2407407407407407E-2</v>
      </c>
      <c r="I165" s="72">
        <f>IF(K165&gt;0,K165,IF(M165&gt;0,M165,IF(O165&gt;0,O165,IF(Q165&gt;0,Q165,IF(S165&gt;0,S165,IF(U165&gt;0,U165,IF(W165&gt;0,W165,IF(Y165&gt;0,Y165,IF(AA165&gt;0,AA165,IF(AC165&gt;0,AC165,IF(AE165&gt;0,AE165,IF(AG165&gt;0,AG165,IF(AI165&gt;0,AI165,IF(AK165&gt;0,AK165,IF(AM165&gt;0,AM165,IF(AO165&gt;0,AO165,IF(AQ165&gt;0,AQ165,IF(AS165&gt;0,AS165,IF(AU165&gt;0,AU165,AW165)))))))))))))))))))</f>
        <v>2.6157407407407405E-3</v>
      </c>
      <c r="J165" s="72">
        <f>IF(L165&gt;0,L165,IF(N165&gt;0,N165,IF(P165&gt;0,P165,IF(R165&gt;0,R165,IF(T165&gt;0,T165,IF(V165&gt;0,V165,IF(X165&gt;0,X165,IF(Z165&gt;0,Z165,IF(AB165&gt;0,AB165,IF(AD165&gt;0,AD165,IF(AF165&gt;0,AF165,IF(AH165&gt;0,AH165,IF(AJ165&gt;0,AJ165,IF(AL165&gt;0,AL165,IF(AN165&gt;0,AN165,IF(AP165&gt;0,AP165,IF(AR165&gt;0,AR165,IF(AT165&gt;0,AT165,IF(AV165&gt;0,AV165,AX165)))))))))))))))))))</f>
        <v>5.7175925925925927E-3</v>
      </c>
      <c r="K165" s="25"/>
      <c r="L165" s="26"/>
      <c r="M165" s="25"/>
      <c r="N165" s="26"/>
      <c r="O165" s="25">
        <v>2.6157407407407405E-3</v>
      </c>
      <c r="P165" s="26">
        <v>5.7175925925925927E-3</v>
      </c>
      <c r="Q165" s="25"/>
      <c r="R165" s="26"/>
      <c r="S165" s="25"/>
      <c r="T165" s="26"/>
      <c r="U165" s="25"/>
      <c r="V165" s="26"/>
      <c r="W165" s="25"/>
      <c r="X165" s="26"/>
      <c r="Y165" s="46"/>
      <c r="Z165" s="26"/>
      <c r="AA165" s="25"/>
      <c r="AB165" s="26"/>
      <c r="AC165" s="25"/>
      <c r="AD165" s="26"/>
      <c r="AE165" s="25"/>
      <c r="AF165" s="26"/>
      <c r="AG165" s="25"/>
      <c r="AH165" s="26"/>
      <c r="AI165" s="25"/>
      <c r="AJ165" s="26"/>
      <c r="AK165" s="25"/>
      <c r="AL165" s="26"/>
      <c r="AM165" s="46"/>
      <c r="AN165" s="26"/>
      <c r="AO165" s="46"/>
      <c r="AP165" s="26"/>
      <c r="AQ165" s="46"/>
      <c r="AR165" s="26"/>
      <c r="AS165" s="46"/>
      <c r="AT165" s="26"/>
      <c r="AU165" s="51"/>
      <c r="AV165" s="52"/>
      <c r="AW165" s="51"/>
      <c r="AX165" s="52"/>
      <c r="AZ165" s="65" t="str">
        <f>IF(J165="", "",IF(J165&gt;2*I165, "","200m pace slower than 400m pace"))</f>
        <v/>
      </c>
    </row>
    <row r="166" spans="1:52" s="1" customFormat="1" ht="15" hidden="1" x14ac:dyDescent="0.25">
      <c r="A166" s="36" t="s">
        <v>641</v>
      </c>
      <c r="B166" s="47" t="s">
        <v>642</v>
      </c>
      <c r="C166" s="50"/>
      <c r="D166" s="29" t="str">
        <f t="shared" si="17"/>
        <v>Test</v>
      </c>
      <c r="E166" s="43" t="str">
        <f>IFERROR(IF(J166="","",(100/((400-200)/((J166*86400)-(I166*86400)))/86400)),"")</f>
        <v/>
      </c>
      <c r="F166" s="23" t="str">
        <f t="shared" si="18"/>
        <v/>
      </c>
      <c r="G166" s="23" t="str">
        <f t="shared" si="19"/>
        <v/>
      </c>
      <c r="H166" s="23" t="str">
        <f t="shared" si="20"/>
        <v/>
      </c>
      <c r="I166" s="72">
        <f>IF(K166&gt;0,K166,IF(M166&gt;0,M166,IF(O166&gt;0,O166,IF(Q166&gt;0,Q166,IF(S166&gt;0,S166,IF(U166&gt;0,U166,IF(W166&gt;0,W166,IF(Y166&gt;0,Y166,IF(AA166&gt;0,AA166,IF(AC166&gt;0,AC166,IF(AE166&gt;0,AE166,IF(AG166&gt;0,AG166,IF(AI166&gt;0,AI166,IF(AK166&gt;0,AK166,IF(AM166&gt;0,AM166,IF(AO166&gt;0,AO166,IF(AQ166&gt;0,AQ166,IF(AS166&gt;0,AS166,IF(AU166&gt;0,AU166,AW166)))))))))))))))))))</f>
        <v>0</v>
      </c>
      <c r="J166" s="72">
        <f>IF(L166&gt;0,L166,IF(N166&gt;0,N166,IF(P166&gt;0,P166,IF(R166&gt;0,R166,IF(T166&gt;0,T166,IF(V166&gt;0,V166,IF(X166&gt;0,X166,IF(Z166&gt;0,Z166,IF(AB166&gt;0,AB166,IF(AD166&gt;0,AD166,IF(AF166&gt;0,AF166,IF(AH166&gt;0,AH166,IF(AJ166&gt;0,AJ166,IF(AL166&gt;0,AL166,IF(AN166&gt;0,AN166,IF(AP166&gt;0,AP166,IF(AR166&gt;0,AR166,IF(AT166&gt;0,AT166,IF(AV166&gt;0,AV166,AX166)))))))))))))))))))</f>
        <v>0</v>
      </c>
      <c r="K166" s="25"/>
      <c r="L166" s="26"/>
      <c r="M166" s="25"/>
      <c r="N166" s="26"/>
      <c r="O166" s="25"/>
      <c r="P166" s="26"/>
      <c r="Q166" s="25"/>
      <c r="R166" s="26"/>
      <c r="S166" s="25"/>
      <c r="T166" s="26"/>
      <c r="U166" s="25"/>
      <c r="V166" s="26"/>
      <c r="W166" s="25"/>
      <c r="X166" s="26"/>
      <c r="Y166" s="46"/>
      <c r="Z166" s="26"/>
      <c r="AA166" s="25"/>
      <c r="AB166" s="26"/>
      <c r="AC166" s="25"/>
      <c r="AD166" s="26"/>
      <c r="AE166" s="25"/>
      <c r="AF166" s="26"/>
      <c r="AG166" s="25"/>
      <c r="AH166" s="26"/>
      <c r="AI166" s="25"/>
      <c r="AJ166" s="26"/>
      <c r="AK166" s="25"/>
      <c r="AL166" s="26"/>
      <c r="AM166" s="46"/>
      <c r="AN166" s="26"/>
      <c r="AO166" s="46"/>
      <c r="AP166" s="26"/>
      <c r="AQ166" s="46"/>
      <c r="AR166" s="26"/>
      <c r="AS166" s="46"/>
      <c r="AT166" s="26"/>
      <c r="AU166" s="51"/>
      <c r="AV166" s="52"/>
      <c r="AW166" s="51"/>
      <c r="AX166" s="52"/>
      <c r="AZ166" s="65" t="str">
        <f>IF(J166="", "",IF(J166&gt;2*I166, "","200m pace slower than 400m pace"))</f>
        <v>200m pace slower than 400m pace</v>
      </c>
    </row>
    <row r="167" spans="1:52" s="1" customFormat="1" ht="15" x14ac:dyDescent="0.25">
      <c r="A167" s="36" t="s">
        <v>643</v>
      </c>
      <c r="B167" s="47" t="s">
        <v>644</v>
      </c>
      <c r="C167" s="50"/>
      <c r="D167" s="29">
        <f t="shared" si="17"/>
        <v>2</v>
      </c>
      <c r="E167" s="43">
        <f>IFERROR(IF(J167="","",(100/((400-200)/((J167*86400)-(I167*86400)))/86400)),"")</f>
        <v>1.3888888888888885E-3</v>
      </c>
      <c r="F167" s="23">
        <f t="shared" si="18"/>
        <v>2.777777777777777E-3</v>
      </c>
      <c r="G167" s="23">
        <f t="shared" si="19"/>
        <v>5.555555555555554E-3</v>
      </c>
      <c r="H167" s="23">
        <f t="shared" si="20"/>
        <v>1.1111111111111108E-2</v>
      </c>
      <c r="I167" s="72">
        <f>IF(K167&gt;0,K167,IF(M167&gt;0,M167,IF(O167&gt;0,O167,IF(Q167&gt;0,Q167,IF(S167&gt;0,S167,IF(U167&gt;0,U167,IF(W167&gt;0,W167,IF(Y167&gt;0,Y167,IF(AA167&gt;0,AA167,IF(AC167&gt;0,AC167,IF(AE167&gt;0,AE167,IF(AG167&gt;0,AG167,IF(AI167&gt;0,AI167,IF(AK167&gt;0,AK167,IF(AM167&gt;0,AM167,IF(AO167&gt;0,AO167,IF(AQ167&gt;0,AQ167,IF(AS167&gt;0,AS167,IF(AU167&gt;0,AU167,AW167)))))))))))))))))))</f>
        <v>2.8703703703703703E-3</v>
      </c>
      <c r="J167" s="72">
        <f>IF(L167&gt;0,L167,IF(N167&gt;0,N167,IF(P167&gt;0,P167,IF(R167&gt;0,R167,IF(T167&gt;0,T167,IF(V167&gt;0,V167,IF(X167&gt;0,X167,IF(Z167&gt;0,Z167,IF(AB167&gt;0,AB167,IF(AD167&gt;0,AD167,IF(AF167&gt;0,AF167,IF(AH167&gt;0,AH167,IF(AJ167&gt;0,AJ167,IF(AL167&gt;0,AL167,IF(AN167&gt;0,AN167,IF(AP167&gt;0,AP167,IF(AR167&gt;0,AR167,IF(AT167&gt;0,AT167,IF(AV167&gt;0,AV167,AX167)))))))))))))))))))</f>
        <v>5.6481481481481478E-3</v>
      </c>
      <c r="K167" s="25"/>
      <c r="L167" s="26"/>
      <c r="M167" s="25"/>
      <c r="N167" s="26"/>
      <c r="O167" s="25"/>
      <c r="P167" s="26"/>
      <c r="Q167" s="25">
        <v>2.8703703703703703E-3</v>
      </c>
      <c r="R167" s="26">
        <v>5.6481481481481478E-3</v>
      </c>
      <c r="S167" s="25"/>
      <c r="T167" s="26"/>
      <c r="U167" s="25"/>
      <c r="V167" s="26"/>
      <c r="W167" s="25"/>
      <c r="X167" s="26"/>
      <c r="Y167" s="46"/>
      <c r="Z167" s="26"/>
      <c r="AA167" s="25"/>
      <c r="AB167" s="26"/>
      <c r="AC167" s="25"/>
      <c r="AD167" s="26"/>
      <c r="AE167" s="25"/>
      <c r="AF167" s="26"/>
      <c r="AG167" s="25"/>
      <c r="AH167" s="26"/>
      <c r="AI167" s="25"/>
      <c r="AJ167" s="26"/>
      <c r="AK167" s="25"/>
      <c r="AL167" s="26"/>
      <c r="AM167" s="46"/>
      <c r="AN167" s="26"/>
      <c r="AO167" s="46"/>
      <c r="AP167" s="26"/>
      <c r="AQ167" s="46"/>
      <c r="AR167" s="26"/>
      <c r="AS167" s="46"/>
      <c r="AT167" s="26"/>
      <c r="AU167" s="51"/>
      <c r="AV167" s="52"/>
      <c r="AW167" s="51"/>
      <c r="AX167" s="52"/>
      <c r="AZ167" s="65" t="str">
        <f>IF(J167="", "",IF(J167&gt;2*I167, "","200m pace slower than 400m pace"))</f>
        <v>200m pace slower than 400m pace</v>
      </c>
    </row>
    <row r="168" spans="1:52" s="1" customFormat="1" ht="15" hidden="1" x14ac:dyDescent="0.25">
      <c r="A168" s="36" t="s">
        <v>645</v>
      </c>
      <c r="B168" s="47" t="s">
        <v>646</v>
      </c>
      <c r="C168" s="50"/>
      <c r="D168" s="29" t="str">
        <f t="shared" si="17"/>
        <v>Test</v>
      </c>
      <c r="E168" s="43" t="str">
        <f>IFERROR(IF(J168="","",(100/((400-200)/((J168*86400)-(I168*86400)))/86400)),"")</f>
        <v/>
      </c>
      <c r="F168" s="23" t="str">
        <f t="shared" si="18"/>
        <v/>
      </c>
      <c r="G168" s="23" t="str">
        <f t="shared" si="19"/>
        <v/>
      </c>
      <c r="H168" s="23" t="str">
        <f t="shared" si="20"/>
        <v/>
      </c>
      <c r="I168" s="72">
        <f>IF(K168&gt;0,K168,IF(M168&gt;0,M168,IF(O168&gt;0,O168,IF(Q168&gt;0,Q168,IF(S168&gt;0,S168,IF(U168&gt;0,U168,IF(W168&gt;0,W168,IF(Y168&gt;0,Y168,IF(AA168&gt;0,AA168,IF(AC168&gt;0,AC168,IF(AE168&gt;0,AE168,IF(AG168&gt;0,AG168,IF(AI168&gt;0,AI168,IF(AK168&gt;0,AK168,IF(AM168&gt;0,AM168,IF(AO168&gt;0,AO168,IF(AQ168&gt;0,AQ168,IF(AS168&gt;0,AS168,IF(AU168&gt;0,AU168,AW168)))))))))))))))))))</f>
        <v>0</v>
      </c>
      <c r="J168" s="72">
        <f>IF(L168&gt;0,L168,IF(N168&gt;0,N168,IF(P168&gt;0,P168,IF(R168&gt;0,R168,IF(T168&gt;0,T168,IF(V168&gt;0,V168,IF(X168&gt;0,X168,IF(Z168&gt;0,Z168,IF(AB168&gt;0,AB168,IF(AD168&gt;0,AD168,IF(AF168&gt;0,AF168,IF(AH168&gt;0,AH168,IF(AJ168&gt;0,AJ168,IF(AL168&gt;0,AL168,IF(AN168&gt;0,AN168,IF(AP168&gt;0,AP168,IF(AR168&gt;0,AR168,IF(AT168&gt;0,AT168,IF(AV168&gt;0,AV168,AX168)))))))))))))))))))</f>
        <v>0</v>
      </c>
      <c r="K168" s="25"/>
      <c r="L168" s="26"/>
      <c r="M168" s="25"/>
      <c r="N168" s="26"/>
      <c r="O168" s="25"/>
      <c r="P168" s="26"/>
      <c r="Q168" s="25"/>
      <c r="R168" s="26"/>
      <c r="S168" s="25"/>
      <c r="T168" s="26"/>
      <c r="U168" s="25"/>
      <c r="V168" s="26"/>
      <c r="W168" s="25"/>
      <c r="X168" s="26"/>
      <c r="Y168" s="46"/>
      <c r="Z168" s="26"/>
      <c r="AA168" s="25"/>
      <c r="AB168" s="26"/>
      <c r="AC168" s="25"/>
      <c r="AD168" s="26"/>
      <c r="AE168" s="25"/>
      <c r="AF168" s="26"/>
      <c r="AG168" s="25"/>
      <c r="AH168" s="26"/>
      <c r="AI168" s="25"/>
      <c r="AJ168" s="26"/>
      <c r="AK168" s="25"/>
      <c r="AL168" s="26"/>
      <c r="AM168" s="46"/>
      <c r="AN168" s="26"/>
      <c r="AO168" s="46"/>
      <c r="AP168" s="26"/>
      <c r="AQ168" s="46"/>
      <c r="AR168" s="26"/>
      <c r="AS168" s="46"/>
      <c r="AT168" s="26"/>
      <c r="AU168" s="51"/>
      <c r="AV168" s="52"/>
      <c r="AW168" s="51"/>
      <c r="AX168" s="52"/>
      <c r="AZ168" s="65" t="str">
        <f>IF(J168="", "",IF(J168&gt;2*I168, "","200m pace slower than 400m pace"))</f>
        <v>200m pace slower than 400m pace</v>
      </c>
    </row>
    <row r="169" spans="1:52" s="1" customFormat="1" ht="15" x14ac:dyDescent="0.25">
      <c r="A169" s="36" t="s">
        <v>645</v>
      </c>
      <c r="B169" s="47" t="s">
        <v>647</v>
      </c>
      <c r="C169" s="50"/>
      <c r="D169" s="29">
        <f t="shared" si="17"/>
        <v>4</v>
      </c>
      <c r="E169" s="43">
        <f>IFERROR(IF(J169="","",(100/((400-200)/((J169*86400)-(I169*86400)))/86400)),"")</f>
        <v>1.0763888888888889E-3</v>
      </c>
      <c r="F169" s="23">
        <f t="shared" si="18"/>
        <v>2.1527777777777778E-3</v>
      </c>
      <c r="G169" s="23">
        <f t="shared" si="19"/>
        <v>4.3055555555555555E-3</v>
      </c>
      <c r="H169" s="23">
        <f t="shared" si="20"/>
        <v>8.611111111111111E-3</v>
      </c>
      <c r="I169" s="72">
        <f>IF(K169&gt;0,K169,IF(M169&gt;0,M169,IF(O169&gt;0,O169,IF(Q169&gt;0,Q169,IF(S169&gt;0,S169,IF(U169&gt;0,U169,IF(W169&gt;0,W169,IF(Y169&gt;0,Y169,IF(AA169&gt;0,AA169,IF(AC169&gt;0,AC169,IF(AE169&gt;0,AE169,IF(AG169&gt;0,AG169,IF(AI169&gt;0,AI169,IF(AK169&gt;0,AK169,IF(AM169&gt;0,AM169,IF(AO169&gt;0,AO169,IF(AQ169&gt;0,AQ169,IF(AS169&gt;0,AS169,IF(AU169&gt;0,AU169,AW169)))))))))))))))))))</f>
        <v>2.2685185185185187E-3</v>
      </c>
      <c r="J169" s="72">
        <f>IF(L169&gt;0,L169,IF(N169&gt;0,N169,IF(P169&gt;0,P169,IF(R169&gt;0,R169,IF(T169&gt;0,T169,IF(V169&gt;0,V169,IF(X169&gt;0,X169,IF(Z169&gt;0,Z169,IF(AB169&gt;0,AB169,IF(AD169&gt;0,AD169,IF(AF169&gt;0,AF169,IF(AH169&gt;0,AH169,IF(AJ169&gt;0,AJ169,IF(AL169&gt;0,AL169,IF(AN169&gt;0,AN169,IF(AP169&gt;0,AP169,IF(AR169&gt;0,AR169,IF(AT169&gt;0,AT169,IF(AV169&gt;0,AV169,AX169)))))))))))))))))))</f>
        <v>4.4212962962962964E-3</v>
      </c>
      <c r="K169" s="25"/>
      <c r="L169" s="26"/>
      <c r="M169" s="25"/>
      <c r="N169" s="26"/>
      <c r="O169" s="25">
        <v>2.2685185185185187E-3</v>
      </c>
      <c r="P169" s="26">
        <v>4.4212962962962964E-3</v>
      </c>
      <c r="Q169" s="25"/>
      <c r="R169" s="26"/>
      <c r="S169" s="25"/>
      <c r="T169" s="26"/>
      <c r="U169" s="25"/>
      <c r="V169" s="26"/>
      <c r="W169" s="25"/>
      <c r="X169" s="26"/>
      <c r="Y169" s="46"/>
      <c r="Z169" s="26"/>
      <c r="AA169" s="25"/>
      <c r="AB169" s="26"/>
      <c r="AC169" s="25"/>
      <c r="AD169" s="26"/>
      <c r="AE169" s="25"/>
      <c r="AF169" s="26"/>
      <c r="AG169" s="25"/>
      <c r="AH169" s="26"/>
      <c r="AI169" s="25"/>
      <c r="AJ169" s="26"/>
      <c r="AK169" s="25"/>
      <c r="AL169" s="26"/>
      <c r="AM169" s="46"/>
      <c r="AN169" s="26"/>
      <c r="AO169" s="46"/>
      <c r="AP169" s="26"/>
      <c r="AQ169" s="46"/>
      <c r="AR169" s="26"/>
      <c r="AS169" s="46"/>
      <c r="AT169" s="26"/>
      <c r="AU169" s="51"/>
      <c r="AV169" s="52"/>
      <c r="AW169" s="51"/>
      <c r="AX169" s="52"/>
      <c r="AZ169" s="65" t="str">
        <f>IF(J169="", "",IF(J169&gt;2*I169, "","200m pace slower than 400m pace"))</f>
        <v>200m pace slower than 400m pace</v>
      </c>
    </row>
    <row r="170" spans="1:52" s="1" customFormat="1" ht="15" x14ac:dyDescent="0.25">
      <c r="A170" s="38" t="s">
        <v>789</v>
      </c>
      <c r="B170" s="54" t="s">
        <v>648</v>
      </c>
      <c r="C170" s="28"/>
      <c r="D170" s="29">
        <f>IF(AND(E170&lt;=$D$2,E170&gt;=$D$3),$D$1,IF(AND(E170&lt;=$E$2,E170&gt;=$E$3),$E$1,IF(AND(E170&lt;=$F$2,E170&gt;=$F$3),$F$1,IF(AND(E170&lt;=$G$2,E170&gt;=$G$3),$G$1,IF(AND(E170&lt;=$H$2,E170&gt;=$H$3),$H$1,"Test")))))</f>
        <v>5</v>
      </c>
      <c r="E170" s="43">
        <f>IFERROR(IF(J170="","",(100/((400-200)/((J170*86400)-(I170*86400)))/86400)),"")</f>
        <v>1.0185185185185184E-3</v>
      </c>
      <c r="F170" s="23">
        <f>IF(E170="","",$F$5/100*E170)</f>
        <v>2.0370370370370369E-3</v>
      </c>
      <c r="G170" s="23">
        <f>IF(E170="","",$G$5/100*E170)</f>
        <v>4.0740740740740737E-3</v>
      </c>
      <c r="H170" s="23">
        <f>IF(E170="","",$H$5/100*E170)</f>
        <v>8.1481481481481474E-3</v>
      </c>
      <c r="I170" s="72">
        <f>IF(K170&gt;0,K170,IF(M170&gt;0,M170,IF(O170&gt;0,O170,IF(Q170&gt;0,Q170,IF(S170&gt;0,S170,IF(U170&gt;0,U170,IF(W170&gt;0,W170,IF(Y170&gt;0,Y170,IF(AA170&gt;0,AA170,IF(AC170&gt;0,AC170,IF(AE170&gt;0,AE170,IF(AG170&gt;0,AG170,IF(AI170&gt;0,AI170,IF(AK170&gt;0,AK170,IF(AM170&gt;0,AM170,IF(AO170&gt;0,AO170,IF(AQ170&gt;0,AQ170,IF(AS170&gt;0,AS170,IF(AU170&gt;0,AU170,AW170)))))))))))))))))))</f>
        <v>1.9675925925925928E-3</v>
      </c>
      <c r="J170" s="72">
        <f>IF(L170&gt;0,L170,IF(N170&gt;0,N170,IF(P170&gt;0,P170,IF(R170&gt;0,R170,IF(T170&gt;0,T170,IF(V170&gt;0,V170,IF(X170&gt;0,X170,IF(Z170&gt;0,Z170,IF(AB170&gt;0,AB170,IF(AD170&gt;0,AD170,IF(AF170&gt;0,AF170,IF(AH170&gt;0,AH170,IF(AJ170&gt;0,AJ170,IF(AL170&gt;0,AL170,IF(AN170&gt;0,AN170,IF(AP170&gt;0,AP170,IF(AR170&gt;0,AR170,IF(AT170&gt;0,AT170,IF(AV170&gt;0,AV170,AX170)))))))))))))))))))</f>
        <v>4.0046296296296297E-3</v>
      </c>
      <c r="K170" s="25"/>
      <c r="L170" s="26"/>
      <c r="M170" s="25"/>
      <c r="N170" s="26"/>
      <c r="O170" s="25"/>
      <c r="P170" s="26"/>
      <c r="Q170" s="25"/>
      <c r="R170" s="26"/>
      <c r="S170" s="25"/>
      <c r="T170" s="26"/>
      <c r="U170" s="25"/>
      <c r="V170" s="26"/>
      <c r="W170" s="25"/>
      <c r="X170" s="26"/>
      <c r="Y170" s="46"/>
      <c r="Z170" s="26"/>
      <c r="AA170" s="25"/>
      <c r="AB170" s="26"/>
      <c r="AC170" s="25">
        <v>1.9675925925925928E-3</v>
      </c>
      <c r="AD170" s="26">
        <v>4.0046296296296297E-3</v>
      </c>
      <c r="AE170" s="25"/>
      <c r="AF170" s="26"/>
      <c r="AG170" s="25">
        <v>1.9791666666666668E-3</v>
      </c>
      <c r="AH170" s="26">
        <v>4.2592592592592595E-3</v>
      </c>
      <c r="AI170" s="25">
        <v>2.0023148148148148E-3</v>
      </c>
      <c r="AJ170" s="26">
        <v>4.3749999999999995E-3</v>
      </c>
      <c r="AK170" s="25">
        <v>2.1064814814814813E-3</v>
      </c>
      <c r="AL170" s="26">
        <v>4.5949074074074078E-3</v>
      </c>
      <c r="AM170" s="46">
        <v>2.0370370370370373E-3</v>
      </c>
      <c r="AN170" s="26">
        <v>4.31712962962963E-3</v>
      </c>
      <c r="AO170" s="46"/>
      <c r="AP170" s="26"/>
      <c r="AQ170" s="46"/>
      <c r="AR170" s="46"/>
      <c r="AS170" s="25"/>
      <c r="AT170" s="26"/>
      <c r="AU170" s="25"/>
      <c r="AV170" s="26"/>
      <c r="AW170" s="25">
        <v>2.3032407407407407E-3</v>
      </c>
      <c r="AX170" s="26">
        <v>4.9074074074074072E-3</v>
      </c>
      <c r="AZ170" s="65" t="str">
        <f>IF(J170="", "",IF(J170&gt;2*I170, "","200m pace slower than 400m pace"))</f>
        <v/>
      </c>
    </row>
    <row r="171" spans="1:52" s="1" customFormat="1" ht="15" x14ac:dyDescent="0.25">
      <c r="A171" s="36" t="s">
        <v>649</v>
      </c>
      <c r="B171" s="47" t="s">
        <v>650</v>
      </c>
      <c r="C171" s="50"/>
      <c r="D171" s="29">
        <f t="shared" si="17"/>
        <v>4</v>
      </c>
      <c r="E171" s="43">
        <f>IFERROR(IF(J171="","",(100/((400-200)/((J171*86400)-(I171*86400)))/86400)),"")</f>
        <v>1.1111111111111115E-3</v>
      </c>
      <c r="F171" s="23">
        <f t="shared" si="18"/>
        <v>2.2222222222222231E-3</v>
      </c>
      <c r="G171" s="23">
        <f t="shared" si="19"/>
        <v>4.4444444444444462E-3</v>
      </c>
      <c r="H171" s="23">
        <f t="shared" si="20"/>
        <v>8.8888888888888924E-3</v>
      </c>
      <c r="I171" s="72">
        <f>IF(K171&gt;0,K171,IF(M171&gt;0,M171,IF(O171&gt;0,O171,IF(Q171&gt;0,Q171,IF(S171&gt;0,S171,IF(U171&gt;0,U171,IF(W171&gt;0,W171,IF(Y171&gt;0,Y171,IF(AA171&gt;0,AA171,IF(AC171&gt;0,AC171,IF(AE171&gt;0,AE171,IF(AG171&gt;0,AG171,IF(AI171&gt;0,AI171,IF(AK171&gt;0,AK171,IF(AM171&gt;0,AM171,IF(AO171&gt;0,AO171,IF(AQ171&gt;0,AQ171,IF(AS171&gt;0,AS171,IF(AU171&gt;0,AU171,AW171)))))))))))))))))))</f>
        <v>2.0949074074074073E-3</v>
      </c>
      <c r="J171" s="72">
        <f>IF(L171&gt;0,L171,IF(N171&gt;0,N171,IF(P171&gt;0,P171,IF(R171&gt;0,R171,IF(T171&gt;0,T171,IF(V171&gt;0,V171,IF(X171&gt;0,X171,IF(Z171&gt;0,Z171,IF(AB171&gt;0,AB171,IF(AD171&gt;0,AD171,IF(AF171&gt;0,AF171,IF(AH171&gt;0,AH171,IF(AJ171&gt;0,AJ171,IF(AL171&gt;0,AL171,IF(AN171&gt;0,AN171,IF(AP171&gt;0,AP171,IF(AR171&gt;0,AR171,IF(AT171&gt;0,AT171,IF(AV171&gt;0,AV171,AX171)))))))))))))))))))</f>
        <v>4.31712962962963E-3</v>
      </c>
      <c r="K171" s="25"/>
      <c r="L171" s="26"/>
      <c r="M171" s="25"/>
      <c r="N171" s="26"/>
      <c r="O171" s="25">
        <v>2.0949074074074073E-3</v>
      </c>
      <c r="P171" s="26">
        <v>4.31712962962963E-3</v>
      </c>
      <c r="Q171" s="25">
        <v>2.3495370370370371E-3</v>
      </c>
      <c r="R171" s="26">
        <v>4.8726851851851848E-3</v>
      </c>
      <c r="S171" s="25"/>
      <c r="T171" s="26"/>
      <c r="U171" s="25"/>
      <c r="V171" s="26"/>
      <c r="W171" s="25"/>
      <c r="X171" s="26"/>
      <c r="Y171" s="46"/>
      <c r="Z171" s="26"/>
      <c r="AA171" s="25"/>
      <c r="AB171" s="26"/>
      <c r="AC171" s="25"/>
      <c r="AD171" s="26"/>
      <c r="AE171" s="25"/>
      <c r="AF171" s="26"/>
      <c r="AG171" s="25"/>
      <c r="AH171" s="26"/>
      <c r="AI171" s="25"/>
      <c r="AJ171" s="26"/>
      <c r="AK171" s="25"/>
      <c r="AL171" s="26"/>
      <c r="AM171" s="46"/>
      <c r="AN171" s="26"/>
      <c r="AO171" s="46"/>
      <c r="AP171" s="26"/>
      <c r="AQ171" s="46"/>
      <c r="AR171" s="26"/>
      <c r="AS171" s="46"/>
      <c r="AT171" s="26"/>
      <c r="AU171" s="51"/>
      <c r="AV171" s="52"/>
      <c r="AW171" s="51"/>
      <c r="AX171" s="52"/>
      <c r="AZ171" s="65" t="str">
        <f>IF(J171="", "",IF(J171&gt;2*I171, "","200m pace slower than 400m pace"))</f>
        <v/>
      </c>
    </row>
    <row r="172" spans="1:52" s="1" customFormat="1" ht="15" x14ac:dyDescent="0.25">
      <c r="A172" s="38" t="s">
        <v>790</v>
      </c>
      <c r="B172" s="54" t="s">
        <v>651</v>
      </c>
      <c r="C172" s="28"/>
      <c r="D172" s="29">
        <f>IF(AND(E172&lt;=$D$2,E172&gt;=$D$3),$D$1,IF(AND(E172&lt;=$E$2,E172&gt;=$E$3),$E$1,IF(AND(E172&lt;=$F$2,E172&gt;=$F$3),$F$1,IF(AND(E172&lt;=$G$2,E172&gt;=$G$3),$G$1,IF(AND(E172&lt;=$H$2,E172&gt;=$H$3),$H$1,"Test")))))</f>
        <v>1</v>
      </c>
      <c r="E172" s="43">
        <f>IFERROR(IF(J172="","",(100/((400-200)/((J172*86400)-(I172*86400)))/86400)),"")</f>
        <v>1.4814814814814821E-3</v>
      </c>
      <c r="F172" s="23">
        <f>IF(E172="","",$F$5/100*E172)</f>
        <v>2.9629629629629641E-3</v>
      </c>
      <c r="G172" s="23">
        <f>IF(E172="","",$G$5/100*E172)</f>
        <v>5.9259259259259282E-3</v>
      </c>
      <c r="H172" s="23">
        <f>IF(E172="","",$H$5/100*E172)</f>
        <v>1.1851851851851856E-2</v>
      </c>
      <c r="I172" s="72">
        <f>IF(K172&gt;0,K172,IF(M172&gt;0,M172,IF(O172&gt;0,O172,IF(Q172&gt;0,Q172,IF(S172&gt;0,S172,IF(U172&gt;0,U172,IF(W172&gt;0,W172,IF(Y172&gt;0,Y172,IF(AA172&gt;0,AA172,IF(AC172&gt;0,AC172,IF(AE172&gt;0,AE172,IF(AG172&gt;0,AG172,IF(AI172&gt;0,AI172,IF(AK172&gt;0,AK172,IF(AM172&gt;0,AM172,IF(AO172&gt;0,AO172,IF(AQ172&gt;0,AQ172,IF(AS172&gt;0,AS172,IF(AU172&gt;0,AU172,AW172)))))))))))))))))))</f>
        <v>2.6504629629629625E-3</v>
      </c>
      <c r="J172" s="72">
        <f>IF(L172&gt;0,L172,IF(N172&gt;0,N172,IF(P172&gt;0,P172,IF(R172&gt;0,R172,IF(T172&gt;0,T172,IF(V172&gt;0,V172,IF(X172&gt;0,X172,IF(Z172&gt;0,Z172,IF(AB172&gt;0,AB172,IF(AD172&gt;0,AD172,IF(AF172&gt;0,AF172,IF(AH172&gt;0,AH172,IF(AJ172&gt;0,AJ172,IF(AL172&gt;0,AL172,IF(AN172&gt;0,AN172,IF(AP172&gt;0,AP172,IF(AR172&gt;0,AR172,IF(AT172&gt;0,AT172,IF(AV172&gt;0,AV172,AX172)))))))))))))))))))</f>
        <v>5.6134259259259271E-3</v>
      </c>
      <c r="K172" s="25"/>
      <c r="L172" s="26"/>
      <c r="M172" s="25"/>
      <c r="N172" s="26"/>
      <c r="O172" s="25"/>
      <c r="P172" s="26"/>
      <c r="Q172" s="25"/>
      <c r="R172" s="26"/>
      <c r="S172" s="25"/>
      <c r="T172" s="26"/>
      <c r="U172" s="25"/>
      <c r="V172" s="26"/>
      <c r="W172" s="25"/>
      <c r="X172" s="26"/>
      <c r="Y172" s="46"/>
      <c r="Z172" s="26"/>
      <c r="AA172" s="25"/>
      <c r="AB172" s="26"/>
      <c r="AC172" s="25"/>
      <c r="AD172" s="26"/>
      <c r="AE172" s="25"/>
      <c r="AF172" s="26"/>
      <c r="AG172" s="25"/>
      <c r="AH172" s="26"/>
      <c r="AI172" s="25"/>
      <c r="AJ172" s="26"/>
      <c r="AK172" s="25"/>
      <c r="AL172" s="26"/>
      <c r="AM172" s="46"/>
      <c r="AN172" s="26"/>
      <c r="AO172" s="46">
        <v>2.6504629629629625E-3</v>
      </c>
      <c r="AP172" s="26">
        <v>5.6134259259259271E-3</v>
      </c>
      <c r="AQ172" s="46"/>
      <c r="AR172" s="46"/>
      <c r="AS172" s="25"/>
      <c r="AT172" s="26"/>
      <c r="AU172" s="25"/>
      <c r="AV172" s="26"/>
      <c r="AW172" s="25"/>
      <c r="AX172" s="26"/>
      <c r="AZ172" s="65" t="str">
        <f>IF(J172="", "",IF(J172&gt;2*I172, "","200m pace slower than 400m pace"))</f>
        <v/>
      </c>
    </row>
    <row r="173" spans="1:52" s="1" customFormat="1" ht="15" hidden="1" x14ac:dyDescent="0.25">
      <c r="A173" s="36" t="s">
        <v>652</v>
      </c>
      <c r="B173" s="47" t="s">
        <v>653</v>
      </c>
      <c r="C173" s="50"/>
      <c r="D173" s="29" t="str">
        <f t="shared" si="17"/>
        <v>Test</v>
      </c>
      <c r="E173" s="43" t="str">
        <f>IFERROR(IF(J173="","",(100/((400-200)/((J173*86400)-(I173*86400)))/86400)),"")</f>
        <v/>
      </c>
      <c r="F173" s="23" t="str">
        <f t="shared" si="18"/>
        <v/>
      </c>
      <c r="G173" s="23" t="str">
        <f t="shared" si="19"/>
        <v/>
      </c>
      <c r="H173" s="23" t="str">
        <f t="shared" si="20"/>
        <v/>
      </c>
      <c r="I173" s="72">
        <f>IF(K173&gt;0,K173,IF(M173&gt;0,M173,IF(O173&gt;0,O173,IF(Q173&gt;0,Q173,IF(S173&gt;0,S173,IF(U173&gt;0,U173,IF(W173&gt;0,W173,IF(Y173&gt;0,Y173,IF(AA173&gt;0,AA173,IF(AC173&gt;0,AC173,IF(AE173&gt;0,AE173,IF(AG173&gt;0,AG173,IF(AI173&gt;0,AI173,IF(AK173&gt;0,AK173,IF(AM173&gt;0,AM173,IF(AO173&gt;0,AO173,IF(AQ173&gt;0,AQ173,IF(AS173&gt;0,AS173,IF(AU173&gt;0,AU173,AW173)))))))))))))))))))</f>
        <v>0</v>
      </c>
      <c r="J173" s="72">
        <f>IF(L173&gt;0,L173,IF(N173&gt;0,N173,IF(P173&gt;0,P173,IF(R173&gt;0,R173,IF(T173&gt;0,T173,IF(V173&gt;0,V173,IF(X173&gt;0,X173,IF(Z173&gt;0,Z173,IF(AB173&gt;0,AB173,IF(AD173&gt;0,AD173,IF(AF173&gt;0,AF173,IF(AH173&gt;0,AH173,IF(AJ173&gt;0,AJ173,IF(AL173&gt;0,AL173,IF(AN173&gt;0,AN173,IF(AP173&gt;0,AP173,IF(AR173&gt;0,AR173,IF(AT173&gt;0,AT173,IF(AV173&gt;0,AV173,AX173)))))))))))))))))))</f>
        <v>0</v>
      </c>
      <c r="K173" s="25"/>
      <c r="L173" s="26"/>
      <c r="M173" s="25"/>
      <c r="N173" s="26"/>
      <c r="O173" s="25"/>
      <c r="P173" s="26"/>
      <c r="Q173" s="25"/>
      <c r="R173" s="26"/>
      <c r="S173" s="25"/>
      <c r="T173" s="26"/>
      <c r="U173" s="25"/>
      <c r="V173" s="26"/>
      <c r="W173" s="25"/>
      <c r="X173" s="26"/>
      <c r="Y173" s="46"/>
      <c r="Z173" s="26"/>
      <c r="AA173" s="25"/>
      <c r="AB173" s="26"/>
      <c r="AC173" s="25"/>
      <c r="AD173" s="26"/>
      <c r="AE173" s="25"/>
      <c r="AF173" s="26"/>
      <c r="AG173" s="25"/>
      <c r="AH173" s="26"/>
      <c r="AI173" s="25"/>
      <c r="AJ173" s="26"/>
      <c r="AK173" s="25"/>
      <c r="AL173" s="26"/>
      <c r="AM173" s="46"/>
      <c r="AN173" s="26"/>
      <c r="AO173" s="46"/>
      <c r="AP173" s="26"/>
      <c r="AQ173" s="46"/>
      <c r="AR173" s="26"/>
      <c r="AS173" s="46"/>
      <c r="AT173" s="26"/>
      <c r="AU173" s="51"/>
      <c r="AV173" s="52"/>
      <c r="AW173" s="51"/>
      <c r="AX173" s="52"/>
      <c r="AZ173" s="65" t="str">
        <f>IF(J173="", "",IF(J173&gt;2*I173, "","200m pace slower than 400m pace"))</f>
        <v>200m pace slower than 400m pace</v>
      </c>
    </row>
    <row r="174" spans="1:52" s="1" customFormat="1" ht="15" x14ac:dyDescent="0.25">
      <c r="A174" s="36" t="s">
        <v>654</v>
      </c>
      <c r="B174" s="47" t="s">
        <v>655</v>
      </c>
      <c r="C174" s="50"/>
      <c r="D174" s="29">
        <f t="shared" si="17"/>
        <v>3</v>
      </c>
      <c r="E174" s="43">
        <f>IFERROR(IF(J174="","",(100/((400-200)/((J174*86400)-(I174*86400)))/86400)),"")</f>
        <v>1.261574074074074E-3</v>
      </c>
      <c r="F174" s="23">
        <f t="shared" si="18"/>
        <v>2.5231481481481481E-3</v>
      </c>
      <c r="G174" s="23">
        <f t="shared" si="19"/>
        <v>5.0462962962962961E-3</v>
      </c>
      <c r="H174" s="23">
        <f t="shared" si="20"/>
        <v>1.0092592592592592E-2</v>
      </c>
      <c r="I174" s="72">
        <f>IF(K174&gt;0,K174,IF(M174&gt;0,M174,IF(O174&gt;0,O174,IF(Q174&gt;0,Q174,IF(S174&gt;0,S174,IF(U174&gt;0,U174,IF(W174&gt;0,W174,IF(Y174&gt;0,Y174,IF(AA174&gt;0,AA174,IF(AC174&gt;0,AC174,IF(AE174&gt;0,AE174,IF(AG174&gt;0,AG174,IF(AI174&gt;0,AI174,IF(AK174&gt;0,AK174,IF(AM174&gt;0,AM174,IF(AO174&gt;0,AO174,IF(AQ174&gt;0,AQ174,IF(AS174&gt;0,AS174,IF(AU174&gt;0,AU174,AW174)))))))))))))))))))</f>
        <v>2.1759259259259258E-3</v>
      </c>
      <c r="J174" s="72">
        <f>IF(L174&gt;0,L174,IF(N174&gt;0,N174,IF(P174&gt;0,P174,IF(R174&gt;0,R174,IF(T174&gt;0,T174,IF(V174&gt;0,V174,IF(X174&gt;0,X174,IF(Z174&gt;0,Z174,IF(AB174&gt;0,AB174,IF(AD174&gt;0,AD174,IF(AF174&gt;0,AF174,IF(AH174&gt;0,AH174,IF(AJ174&gt;0,AJ174,IF(AL174&gt;0,AL174,IF(AN174&gt;0,AN174,IF(AP174&gt;0,AP174,IF(AR174&gt;0,AR174,IF(AT174&gt;0,AT174,IF(AV174&gt;0,AV174,AX174)))))))))))))))))))</f>
        <v>4.6990740740740743E-3</v>
      </c>
      <c r="K174" s="25"/>
      <c r="L174" s="26"/>
      <c r="M174" s="25">
        <v>2.1759259259259258E-3</v>
      </c>
      <c r="N174" s="26">
        <v>4.6990740740740743E-3</v>
      </c>
      <c r="O174" s="25"/>
      <c r="P174" s="26"/>
      <c r="Q174" s="25"/>
      <c r="R174" s="26"/>
      <c r="S174" s="25"/>
      <c r="T174" s="26"/>
      <c r="U174" s="25"/>
      <c r="V174" s="26"/>
      <c r="W174" s="25"/>
      <c r="X174" s="26"/>
      <c r="Y174" s="46"/>
      <c r="Z174" s="26"/>
      <c r="AA174" s="25"/>
      <c r="AB174" s="26"/>
      <c r="AC174" s="25"/>
      <c r="AD174" s="26"/>
      <c r="AE174" s="25"/>
      <c r="AF174" s="26"/>
      <c r="AG174" s="25"/>
      <c r="AH174" s="26"/>
      <c r="AI174" s="25"/>
      <c r="AJ174" s="26"/>
      <c r="AK174" s="25"/>
      <c r="AL174" s="26"/>
      <c r="AM174" s="46"/>
      <c r="AN174" s="26"/>
      <c r="AO174" s="46"/>
      <c r="AP174" s="26"/>
      <c r="AQ174" s="46"/>
      <c r="AR174" s="26"/>
      <c r="AS174" s="46"/>
      <c r="AT174" s="26"/>
      <c r="AU174" s="51"/>
      <c r="AV174" s="52"/>
      <c r="AW174" s="51"/>
      <c r="AX174" s="52"/>
      <c r="AZ174" s="65" t="str">
        <f>IF(J174="", "",IF(J174&gt;2*I174, "","200m pace slower than 400m pace"))</f>
        <v/>
      </c>
    </row>
    <row r="175" spans="1:52" s="1" customFormat="1" ht="15" hidden="1" x14ac:dyDescent="0.25">
      <c r="A175" s="36" t="s">
        <v>656</v>
      </c>
      <c r="B175" s="47" t="s">
        <v>657</v>
      </c>
      <c r="C175" s="50"/>
      <c r="D175" s="29" t="str">
        <f t="shared" si="17"/>
        <v>Test</v>
      </c>
      <c r="E175" s="43" t="str">
        <f>IFERROR(IF(J175="","",(100/((400-200)/((J175*86400)-(I175*86400)))/86400)),"")</f>
        <v/>
      </c>
      <c r="F175" s="23" t="str">
        <f t="shared" si="18"/>
        <v/>
      </c>
      <c r="G175" s="23" t="str">
        <f t="shared" si="19"/>
        <v/>
      </c>
      <c r="H175" s="23" t="str">
        <f t="shared" si="20"/>
        <v/>
      </c>
      <c r="I175" s="72">
        <f>IF(K175&gt;0,K175,IF(M175&gt;0,M175,IF(O175&gt;0,O175,IF(Q175&gt;0,Q175,IF(S175&gt;0,S175,IF(U175&gt;0,U175,IF(W175&gt;0,W175,IF(Y175&gt;0,Y175,IF(AA175&gt;0,AA175,IF(AC175&gt;0,AC175,IF(AE175&gt;0,AE175,IF(AG175&gt;0,AG175,IF(AI175&gt;0,AI175,IF(AK175&gt;0,AK175,IF(AM175&gt;0,AM175,IF(AO175&gt;0,AO175,IF(AQ175&gt;0,AQ175,IF(AS175&gt;0,AS175,IF(AU175&gt;0,AU175,AW175)))))))))))))))))))</f>
        <v>0</v>
      </c>
      <c r="J175" s="72">
        <f>IF(L175&gt;0,L175,IF(N175&gt;0,N175,IF(P175&gt;0,P175,IF(R175&gt;0,R175,IF(T175&gt;0,T175,IF(V175&gt;0,V175,IF(X175&gt;0,X175,IF(Z175&gt;0,Z175,IF(AB175&gt;0,AB175,IF(AD175&gt;0,AD175,IF(AF175&gt;0,AF175,IF(AH175&gt;0,AH175,IF(AJ175&gt;0,AJ175,IF(AL175&gt;0,AL175,IF(AN175&gt;0,AN175,IF(AP175&gt;0,AP175,IF(AR175&gt;0,AR175,IF(AT175&gt;0,AT175,IF(AV175&gt;0,AV175,AX175)))))))))))))))))))</f>
        <v>0</v>
      </c>
      <c r="K175" s="25"/>
      <c r="L175" s="26"/>
      <c r="M175" s="25"/>
      <c r="N175" s="26"/>
      <c r="O175" s="25"/>
      <c r="P175" s="26"/>
      <c r="Q175" s="25"/>
      <c r="R175" s="26"/>
      <c r="S175" s="25"/>
      <c r="T175" s="26"/>
      <c r="U175" s="25"/>
      <c r="V175" s="26"/>
      <c r="W175" s="25"/>
      <c r="X175" s="26"/>
      <c r="Y175" s="46"/>
      <c r="Z175" s="26"/>
      <c r="AA175" s="25"/>
      <c r="AB175" s="26"/>
      <c r="AC175" s="25"/>
      <c r="AD175" s="26"/>
      <c r="AE175" s="25"/>
      <c r="AF175" s="26"/>
      <c r="AG175" s="25"/>
      <c r="AH175" s="26"/>
      <c r="AI175" s="25"/>
      <c r="AJ175" s="26"/>
      <c r="AK175" s="25"/>
      <c r="AL175" s="26"/>
      <c r="AM175" s="46"/>
      <c r="AN175" s="26"/>
      <c r="AO175" s="46"/>
      <c r="AP175" s="26"/>
      <c r="AQ175" s="46"/>
      <c r="AR175" s="26"/>
      <c r="AS175" s="46"/>
      <c r="AT175" s="26"/>
      <c r="AU175" s="51"/>
      <c r="AV175" s="52"/>
      <c r="AW175" s="51"/>
      <c r="AX175" s="52"/>
      <c r="AZ175" s="65" t="str">
        <f>IF(J175="", "",IF(J175&gt;2*I175, "","200m pace slower than 400m pace"))</f>
        <v>200m pace slower than 400m pace</v>
      </c>
    </row>
    <row r="176" spans="1:52" s="1" customFormat="1" ht="15" hidden="1" x14ac:dyDescent="0.25">
      <c r="A176" s="36" t="s">
        <v>656</v>
      </c>
      <c r="B176" s="47" t="s">
        <v>658</v>
      </c>
      <c r="C176" s="50"/>
      <c r="D176" s="29" t="str">
        <f t="shared" si="17"/>
        <v>Test</v>
      </c>
      <c r="E176" s="43" t="str">
        <f>IFERROR(IF(J176="","",(100/((400-200)/((J176*86400)-(I176*86400)))/86400)),"")</f>
        <v/>
      </c>
      <c r="F176" s="23" t="str">
        <f t="shared" si="18"/>
        <v/>
      </c>
      <c r="G176" s="23" t="str">
        <f t="shared" si="19"/>
        <v/>
      </c>
      <c r="H176" s="23" t="str">
        <f t="shared" si="20"/>
        <v/>
      </c>
      <c r="I176" s="72">
        <f>IF(K176&gt;0,K176,IF(M176&gt;0,M176,IF(O176&gt;0,O176,IF(Q176&gt;0,Q176,IF(S176&gt;0,S176,IF(U176&gt;0,U176,IF(W176&gt;0,W176,IF(Y176&gt;0,Y176,IF(AA176&gt;0,AA176,IF(AC176&gt;0,AC176,IF(AE176&gt;0,AE176,IF(AG176&gt;0,AG176,IF(AI176&gt;0,AI176,IF(AK176&gt;0,AK176,IF(AM176&gt;0,AM176,IF(AO176&gt;0,AO176,IF(AQ176&gt;0,AQ176,IF(AS176&gt;0,AS176,IF(AU176&gt;0,AU176,AW176)))))))))))))))))))</f>
        <v>0</v>
      </c>
      <c r="J176" s="72">
        <f>IF(L176&gt;0,L176,IF(N176&gt;0,N176,IF(P176&gt;0,P176,IF(R176&gt;0,R176,IF(T176&gt;0,T176,IF(V176&gt;0,V176,IF(X176&gt;0,X176,IF(Z176&gt;0,Z176,IF(AB176&gt;0,AB176,IF(AD176&gt;0,AD176,IF(AF176&gt;0,AF176,IF(AH176&gt;0,AH176,IF(AJ176&gt;0,AJ176,IF(AL176&gt;0,AL176,IF(AN176&gt;0,AN176,IF(AP176&gt;0,AP176,IF(AR176&gt;0,AR176,IF(AT176&gt;0,AT176,IF(AV176&gt;0,AV176,AX176)))))))))))))))))))</f>
        <v>0</v>
      </c>
      <c r="K176" s="25"/>
      <c r="L176" s="26"/>
      <c r="M176" s="25"/>
      <c r="N176" s="26"/>
      <c r="O176" s="25"/>
      <c r="P176" s="26"/>
      <c r="Q176" s="25"/>
      <c r="R176" s="26"/>
      <c r="S176" s="25"/>
      <c r="T176" s="26"/>
      <c r="U176" s="25"/>
      <c r="V176" s="26"/>
      <c r="W176" s="25"/>
      <c r="X176" s="26"/>
      <c r="Y176" s="46"/>
      <c r="Z176" s="26"/>
      <c r="AA176" s="25"/>
      <c r="AB176" s="26"/>
      <c r="AC176" s="25"/>
      <c r="AD176" s="26"/>
      <c r="AE176" s="25"/>
      <c r="AF176" s="26"/>
      <c r="AG176" s="25"/>
      <c r="AH176" s="26"/>
      <c r="AI176" s="25"/>
      <c r="AJ176" s="26"/>
      <c r="AK176" s="25"/>
      <c r="AL176" s="26"/>
      <c r="AM176" s="46"/>
      <c r="AN176" s="26"/>
      <c r="AO176" s="46"/>
      <c r="AP176" s="26"/>
      <c r="AQ176" s="46"/>
      <c r="AR176" s="26"/>
      <c r="AS176" s="46"/>
      <c r="AT176" s="26"/>
      <c r="AU176" s="51"/>
      <c r="AV176" s="52"/>
      <c r="AW176" s="51"/>
      <c r="AX176" s="52"/>
      <c r="AZ176" s="65" t="str">
        <f>IF(J176="", "",IF(J176&gt;2*I176, "","200m pace slower than 400m pace"))</f>
        <v>200m pace slower than 400m pace</v>
      </c>
    </row>
    <row r="177" spans="1:52" s="1" customFormat="1" ht="15" x14ac:dyDescent="0.25">
      <c r="A177" s="38" t="s">
        <v>656</v>
      </c>
      <c r="B177" s="54" t="s">
        <v>791</v>
      </c>
      <c r="C177" s="28"/>
      <c r="D177" s="29">
        <f>IF(AND(E177&lt;=$D$2,E177&gt;=$D$3),$D$1,IF(AND(E177&lt;=$E$2,E177&gt;=$E$3),$E$1,IF(AND(E177&lt;=$F$2,E177&gt;=$F$3),$F$1,IF(AND(E177&lt;=$G$2,E177&gt;=$G$3),$G$1,IF(AND(E177&lt;=$H$2,E177&gt;=$H$3),$H$1,"Test")))))</f>
        <v>1</v>
      </c>
      <c r="E177" s="43">
        <f>IFERROR(IF(J177="","",(100/((400-200)/((J177*86400)-(I177*86400)))/86400)),"")</f>
        <v>1.4467592592592592E-3</v>
      </c>
      <c r="F177" s="23">
        <f>IF(E177="","",$F$5/100*E177)</f>
        <v>2.8935185185185184E-3</v>
      </c>
      <c r="G177" s="23">
        <f>IF(E177="","",$G$5/100*E177)</f>
        <v>5.7870370370370367E-3</v>
      </c>
      <c r="H177" s="23">
        <f>IF(E177="","",$H$5/100*E177)</f>
        <v>1.1574074074074073E-2</v>
      </c>
      <c r="I177" s="72">
        <f>IF(K177&gt;0,K177,IF(M177&gt;0,M177,IF(O177&gt;0,O177,IF(Q177&gt;0,Q177,IF(S177&gt;0,S177,IF(U177&gt;0,U177,IF(W177&gt;0,W177,IF(Y177&gt;0,Y177,IF(AA177&gt;0,AA177,IF(AC177&gt;0,AC177,IF(AE177&gt;0,AE177,IF(AG177&gt;0,AG177,IF(AI177&gt;0,AI177,IF(AK177&gt;0,AK177,IF(AM177&gt;0,AM177,IF(AO177&gt;0,AO177,IF(AQ177&gt;0,AQ177,IF(AS177&gt;0,AS177,IF(AU177&gt;0,AU177,AW177)))))))))))))))))))</f>
        <v>2.4768518518518516E-3</v>
      </c>
      <c r="J177" s="72">
        <f>IF(L177&gt;0,L177,IF(N177&gt;0,N177,IF(P177&gt;0,P177,IF(R177&gt;0,R177,IF(T177&gt;0,T177,IF(V177&gt;0,V177,IF(X177&gt;0,X177,IF(Z177&gt;0,Z177,IF(AB177&gt;0,AB177,IF(AD177&gt;0,AD177,IF(AF177&gt;0,AF177,IF(AH177&gt;0,AH177,IF(AJ177&gt;0,AJ177,IF(AL177&gt;0,AL177,IF(AN177&gt;0,AN177,IF(AP177&gt;0,AP177,IF(AR177&gt;0,AR177,IF(AT177&gt;0,AT177,IF(AV177&gt;0,AV177,AX177)))))))))))))))))))</f>
        <v>5.37037037037037E-3</v>
      </c>
      <c r="K177" s="25"/>
      <c r="L177" s="26"/>
      <c r="M177" s="25"/>
      <c r="N177" s="26"/>
      <c r="O177" s="25"/>
      <c r="P177" s="26"/>
      <c r="Q177" s="25"/>
      <c r="R177" s="26"/>
      <c r="S177" s="25"/>
      <c r="T177" s="26"/>
      <c r="U177" s="25"/>
      <c r="V177" s="26"/>
      <c r="W177" s="25"/>
      <c r="X177" s="26"/>
      <c r="Y177" s="46"/>
      <c r="Z177" s="26"/>
      <c r="AA177" s="25"/>
      <c r="AB177" s="26"/>
      <c r="AC177" s="25"/>
      <c r="AD177" s="26"/>
      <c r="AE177" s="25"/>
      <c r="AF177" s="26"/>
      <c r="AG177" s="25"/>
      <c r="AH177" s="26"/>
      <c r="AI177" s="25">
        <v>2.4768518518518516E-3</v>
      </c>
      <c r="AJ177" s="26">
        <v>5.37037037037037E-3</v>
      </c>
      <c r="AK177" s="25">
        <v>2.627314814814815E-3</v>
      </c>
      <c r="AL177" s="26">
        <v>5.6944444444444438E-3</v>
      </c>
      <c r="AM177" s="46"/>
      <c r="AN177" s="26"/>
      <c r="AO177" s="46"/>
      <c r="AP177" s="26"/>
      <c r="AQ177" s="46"/>
      <c r="AR177" s="46"/>
      <c r="AS177" s="25"/>
      <c r="AT177" s="26"/>
      <c r="AU177" s="25"/>
      <c r="AV177" s="26"/>
      <c r="AW177" s="25"/>
      <c r="AX177" s="26"/>
      <c r="AZ177" s="65" t="str">
        <f>IF(J177="", "",IF(J177&gt;2*I177, "","200m pace slower than 400m pace"))</f>
        <v/>
      </c>
    </row>
    <row r="178" spans="1:52" s="1" customFormat="1" ht="15" x14ac:dyDescent="0.25">
      <c r="A178" s="36" t="s">
        <v>656</v>
      </c>
      <c r="B178" s="47" t="s">
        <v>659</v>
      </c>
      <c r="C178" s="28"/>
      <c r="D178" s="29">
        <f>IF(AND(E178&lt;=$D$2,E178&gt;=$D$3),$D$1,IF(AND(E178&lt;=$E$2,E178&gt;=$E$3),$E$1,IF(AND(E178&lt;=$F$2,E178&gt;=$F$3),$F$1,IF(AND(E178&lt;=$G$2,E178&gt;=$G$3),$G$1,IF(AND(E178&lt;=$H$2,E178&gt;=$H$3),$H$1,"Test")))))</f>
        <v>5</v>
      </c>
      <c r="E178" s="43">
        <f>IFERROR(IF(J178="","",(100/((400-200)/((J178*86400)-(I178*86400)))/86400)),"")</f>
        <v>1.0069444444444449E-3</v>
      </c>
      <c r="F178" s="23">
        <f>IF(E178="","",$F$5/100*E178)</f>
        <v>2.0138888888888897E-3</v>
      </c>
      <c r="G178" s="23">
        <f>IF(E178="","",$G$5/100*E178)</f>
        <v>4.0277777777777794E-3</v>
      </c>
      <c r="H178" s="23">
        <f>IF(E178="","",$H$5/100*E178)</f>
        <v>8.0555555555555589E-3</v>
      </c>
      <c r="I178" s="72">
        <f>IF(K178&gt;0,K178,IF(M178&gt;0,M178,IF(O178&gt;0,O178,IF(Q178&gt;0,Q178,IF(S178&gt;0,S178,IF(U178&gt;0,U178,IF(W178&gt;0,W178,IF(Y178&gt;0,Y178,IF(AA178&gt;0,AA178,IF(AC178&gt;0,AC178,IF(AE178&gt;0,AE178,IF(AG178&gt;0,AG178,IF(AI178&gt;0,AI178,IF(AK178&gt;0,AK178,IF(AM178&gt;0,AM178,IF(AO178&gt;0,AO178,IF(AQ178&gt;0,AQ178,IF(AS178&gt;0,AS178,IF(AU178&gt;0,AU178,AW178)))))))))))))))))))</f>
        <v>1.9675925925925924E-3</v>
      </c>
      <c r="J178" s="72">
        <f>IF(L178&gt;0,L178,IF(N178&gt;0,N178,IF(P178&gt;0,P178,IF(R178&gt;0,R178,IF(T178&gt;0,T178,IF(V178&gt;0,V178,IF(X178&gt;0,X178,IF(Z178&gt;0,Z178,IF(AB178&gt;0,AB178,IF(AD178&gt;0,AD178,IF(AF178&gt;0,AF178,IF(AH178&gt;0,AH178,IF(AJ178&gt;0,AJ178,IF(AL178&gt;0,AL178,IF(AN178&gt;0,AN178,IF(AP178&gt;0,AP178,IF(AR178&gt;0,AR178,IF(AT178&gt;0,AT178,IF(AV178&gt;0,AV178,AX178)))))))))))))))))))</f>
        <v>3.9814814814814817E-3</v>
      </c>
      <c r="K178" s="25"/>
      <c r="L178" s="26"/>
      <c r="M178" s="25"/>
      <c r="N178" s="26"/>
      <c r="O178" s="25"/>
      <c r="P178" s="26"/>
      <c r="Q178" s="25"/>
      <c r="R178" s="26"/>
      <c r="S178" s="25">
        <v>1.9675925925925924E-3</v>
      </c>
      <c r="T178" s="26">
        <v>3.9814814814814817E-3</v>
      </c>
      <c r="U178" s="25">
        <v>1.8634259259259259E-3</v>
      </c>
      <c r="V178" s="26">
        <v>3.9814814814814817E-3</v>
      </c>
      <c r="W178" s="25">
        <v>1.9097222222222222E-3</v>
      </c>
      <c r="X178" s="26">
        <v>4.0393518518518521E-3</v>
      </c>
      <c r="Y178" s="46">
        <v>1.9328703703703704E-3</v>
      </c>
      <c r="Z178" s="26">
        <v>4.0624999999999993E-3</v>
      </c>
      <c r="AA178" s="25"/>
      <c r="AB178" s="26"/>
      <c r="AC178" s="25"/>
      <c r="AD178" s="26"/>
      <c r="AE178" s="25"/>
      <c r="AF178" s="26"/>
      <c r="AG178" s="25"/>
      <c r="AH178" s="26"/>
      <c r="AI178" s="25"/>
      <c r="AJ178" s="26"/>
      <c r="AK178" s="25"/>
      <c r="AL178" s="26"/>
      <c r="AM178" s="46"/>
      <c r="AN178" s="26"/>
      <c r="AO178" s="46"/>
      <c r="AP178" s="26"/>
      <c r="AQ178" s="46"/>
      <c r="AR178" s="46"/>
      <c r="AS178" s="25"/>
      <c r="AT178" s="26"/>
      <c r="AU178" s="25"/>
      <c r="AV178" s="26"/>
      <c r="AW178" s="25"/>
      <c r="AX178" s="26"/>
      <c r="AZ178" s="65" t="str">
        <f>IF(J178="", "",IF(J178&gt;2*I178, "","200m pace slower than 400m pace"))</f>
        <v/>
      </c>
    </row>
    <row r="179" spans="1:52" s="1" customFormat="1" ht="15" x14ac:dyDescent="0.25">
      <c r="A179" s="36" t="s">
        <v>656</v>
      </c>
      <c r="B179" s="47" t="s">
        <v>660</v>
      </c>
      <c r="C179" s="28"/>
      <c r="D179" s="29">
        <f>IF(AND(E179&lt;=$D$2,E179&gt;=$D$3),$D$1,IF(AND(E179&lt;=$E$2,E179&gt;=$E$3),$E$1,IF(AND(E179&lt;=$F$2,E179&gt;=$F$3),$F$1,IF(AND(E179&lt;=$G$2,E179&gt;=$G$3),$G$1,IF(AND(E179&lt;=$H$2,E179&gt;=$H$3),$H$1,"Test")))))</f>
        <v>1</v>
      </c>
      <c r="E179" s="43">
        <f>IFERROR(IF(J179="","",(100/((400-200)/((J179*86400)-(I179*86400)))/86400)),"")</f>
        <v>1.5335648148148151E-3</v>
      </c>
      <c r="F179" s="23">
        <f>IF(E179="","",$F$5/100*E179)</f>
        <v>3.0671296296296302E-3</v>
      </c>
      <c r="G179" s="23">
        <f>IF(E179="","",$G$5/100*E179)</f>
        <v>6.1342592592592603E-3</v>
      </c>
      <c r="H179" s="23">
        <f>IF(E179="","",$H$5/100*E179)</f>
        <v>1.2268518518518521E-2</v>
      </c>
      <c r="I179" s="72">
        <f>IF(K179&gt;0,K179,IF(M179&gt;0,M179,IF(O179&gt;0,O179,IF(Q179&gt;0,Q179,IF(S179&gt;0,S179,IF(U179&gt;0,U179,IF(W179&gt;0,W179,IF(Y179&gt;0,Y179,IF(AA179&gt;0,AA179,IF(AC179&gt;0,AC179,IF(AE179&gt;0,AE179,IF(AG179&gt;0,AG179,IF(AI179&gt;0,AI179,IF(AK179&gt;0,AK179,IF(AM179&gt;0,AM179,IF(AO179&gt;0,AO179,IF(AQ179&gt;0,AQ179,IF(AS179&gt;0,AS179,IF(AU179&gt;0,AU179,AW179)))))))))))))))))))</f>
        <v>2.673611111111111E-3</v>
      </c>
      <c r="J179" s="72">
        <f>IF(L179&gt;0,L179,IF(N179&gt;0,N179,IF(P179&gt;0,P179,IF(R179&gt;0,R179,IF(T179&gt;0,T179,IF(V179&gt;0,V179,IF(X179&gt;0,X179,IF(Z179&gt;0,Z179,IF(AB179&gt;0,AB179,IF(AD179&gt;0,AD179,IF(AF179&gt;0,AF179,IF(AH179&gt;0,AH179,IF(AJ179&gt;0,AJ179,IF(AL179&gt;0,AL179,IF(AN179&gt;0,AN179,IF(AP179&gt;0,AP179,IF(AR179&gt;0,AR179,IF(AT179&gt;0,AT179,IF(AV179&gt;0,AV179,AX179)))))))))))))))))))</f>
        <v>5.7407407407407416E-3</v>
      </c>
      <c r="K179" s="25"/>
      <c r="L179" s="26"/>
      <c r="M179" s="25"/>
      <c r="N179" s="26"/>
      <c r="O179" s="25"/>
      <c r="P179" s="26"/>
      <c r="Q179" s="25"/>
      <c r="R179" s="26"/>
      <c r="S179" s="25"/>
      <c r="T179" s="26"/>
      <c r="U179" s="25"/>
      <c r="V179" s="26"/>
      <c r="W179" s="25"/>
      <c r="X179" s="26"/>
      <c r="Y179" s="46"/>
      <c r="Z179" s="26"/>
      <c r="AA179" s="25">
        <v>2.673611111111111E-3</v>
      </c>
      <c r="AB179" s="26">
        <v>5.7407407407407416E-3</v>
      </c>
      <c r="AC179" s="25"/>
      <c r="AD179" s="26"/>
      <c r="AE179" s="25"/>
      <c r="AF179" s="26"/>
      <c r="AG179" s="25"/>
      <c r="AH179" s="26"/>
      <c r="AI179" s="25"/>
      <c r="AJ179" s="26"/>
      <c r="AK179" s="25"/>
      <c r="AL179" s="26"/>
      <c r="AM179" s="46"/>
      <c r="AN179" s="26"/>
      <c r="AO179" s="46"/>
      <c r="AP179" s="26"/>
      <c r="AQ179" s="46"/>
      <c r="AR179" s="46"/>
      <c r="AS179" s="25"/>
      <c r="AT179" s="26"/>
      <c r="AU179" s="25"/>
      <c r="AV179" s="26"/>
      <c r="AW179" s="25"/>
      <c r="AX179" s="26"/>
      <c r="AZ179" s="65" t="str">
        <f>IF(J179="", "",IF(J179&gt;2*I179, "","200m pace slower than 400m pace"))</f>
        <v/>
      </c>
    </row>
    <row r="180" spans="1:52" s="1" customFormat="1" ht="15" x14ac:dyDescent="0.25">
      <c r="A180" s="36" t="s">
        <v>661</v>
      </c>
      <c r="B180" s="47" t="s">
        <v>662</v>
      </c>
      <c r="C180" s="50"/>
      <c r="D180" s="29">
        <f t="shared" si="17"/>
        <v>4</v>
      </c>
      <c r="E180" s="43">
        <f>IFERROR(IF(J180="","",(100/((400-200)/((J180*86400)-(I180*86400)))/86400)),"")</f>
        <v>1.1747685185185186E-3</v>
      </c>
      <c r="F180" s="23">
        <f t="shared" si="18"/>
        <v>2.3495370370370371E-3</v>
      </c>
      <c r="G180" s="23">
        <f t="shared" si="19"/>
        <v>4.6990740740740743E-3</v>
      </c>
      <c r="H180" s="23">
        <f t="shared" si="20"/>
        <v>9.3981481481481485E-3</v>
      </c>
      <c r="I180" s="72">
        <f>IF(K180&gt;0,K180,IF(M180&gt;0,M180,IF(O180&gt;0,O180,IF(Q180&gt;0,Q180,IF(S180&gt;0,S180,IF(U180&gt;0,U180,IF(W180&gt;0,W180,IF(Y180&gt;0,Y180,IF(AA180&gt;0,AA180,IF(AC180&gt;0,AC180,IF(AE180&gt;0,AE180,IF(AG180&gt;0,AG180,IF(AI180&gt;0,AI180,IF(AK180&gt;0,AK180,IF(AM180&gt;0,AM180,IF(AO180&gt;0,AO180,IF(AQ180&gt;0,AQ180,IF(AS180&gt;0,AS180,IF(AU180&gt;0,AU180,AW180)))))))))))))))))))</f>
        <v>2.2337962962962962E-3</v>
      </c>
      <c r="J180" s="72">
        <f>IF(L180&gt;0,L180,IF(N180&gt;0,N180,IF(P180&gt;0,P180,IF(R180&gt;0,R180,IF(T180&gt;0,T180,IF(V180&gt;0,V180,IF(X180&gt;0,X180,IF(Z180&gt;0,Z180,IF(AB180&gt;0,AB180,IF(AD180&gt;0,AD180,IF(AF180&gt;0,AF180,IF(AH180&gt;0,AH180,IF(AJ180&gt;0,AJ180,IF(AL180&gt;0,AL180,IF(AN180&gt;0,AN180,IF(AP180&gt;0,AP180,IF(AR180&gt;0,AR180,IF(AT180&gt;0,AT180,IF(AV180&gt;0,AV180,AX180)))))))))))))))))))</f>
        <v>4.5833333333333334E-3</v>
      </c>
      <c r="K180" s="25"/>
      <c r="L180" s="26"/>
      <c r="M180" s="25"/>
      <c r="N180" s="26"/>
      <c r="O180" s="25"/>
      <c r="P180" s="26"/>
      <c r="Q180" s="25">
        <v>2.2337962962962962E-3</v>
      </c>
      <c r="R180" s="26">
        <v>4.5833333333333334E-3</v>
      </c>
      <c r="S180" s="25">
        <v>2.1412037037037038E-3</v>
      </c>
      <c r="T180" s="26">
        <v>4.5486111111111109E-3</v>
      </c>
      <c r="U180" s="25">
        <v>2.2800925925925927E-3</v>
      </c>
      <c r="V180" s="26">
        <v>4.8379629629629632E-3</v>
      </c>
      <c r="W180" s="25"/>
      <c r="X180" s="26"/>
      <c r="Y180" s="46"/>
      <c r="Z180" s="26"/>
      <c r="AA180" s="25"/>
      <c r="AB180" s="26"/>
      <c r="AC180" s="25"/>
      <c r="AD180" s="26"/>
      <c r="AE180" s="25"/>
      <c r="AF180" s="26"/>
      <c r="AG180" s="25"/>
      <c r="AH180" s="26"/>
      <c r="AI180" s="25"/>
      <c r="AJ180" s="26"/>
      <c r="AK180" s="25"/>
      <c r="AL180" s="26"/>
      <c r="AM180" s="46"/>
      <c r="AN180" s="26"/>
      <c r="AO180" s="46"/>
      <c r="AP180" s="26"/>
      <c r="AQ180" s="46"/>
      <c r="AR180" s="26"/>
      <c r="AS180" s="46"/>
      <c r="AT180" s="26"/>
      <c r="AU180" s="51"/>
      <c r="AV180" s="52"/>
      <c r="AW180" s="51"/>
      <c r="AX180" s="52"/>
      <c r="AZ180" s="65" t="str">
        <f>IF(J180="", "",IF(J180&gt;2*I180, "","200m pace slower than 400m pace"))</f>
        <v/>
      </c>
    </row>
    <row r="181" spans="1:52" s="1" customFormat="1" ht="15" x14ac:dyDescent="0.25">
      <c r="A181" s="36" t="s">
        <v>663</v>
      </c>
      <c r="B181" s="47" t="s">
        <v>490</v>
      </c>
      <c r="C181" s="50"/>
      <c r="D181" s="29">
        <f t="shared" si="17"/>
        <v>1</v>
      </c>
      <c r="E181" s="43">
        <f>IFERROR(IF(J181="","",(100/((400-200)/((J181*86400)-(I181*86400)))/86400)),"")</f>
        <v>1.5104166666666666E-3</v>
      </c>
      <c r="F181" s="23">
        <f t="shared" si="18"/>
        <v>3.0208333333333333E-3</v>
      </c>
      <c r="G181" s="23">
        <f t="shared" si="19"/>
        <v>6.0416666666666665E-3</v>
      </c>
      <c r="H181" s="23">
        <f t="shared" si="20"/>
        <v>1.2083333333333333E-2</v>
      </c>
      <c r="I181" s="72">
        <f>IF(K181&gt;0,K181,IF(M181&gt;0,M181,IF(O181&gt;0,O181,IF(Q181&gt;0,Q181,IF(S181&gt;0,S181,IF(U181&gt;0,U181,IF(W181&gt;0,W181,IF(Y181&gt;0,Y181,IF(AA181&gt;0,AA181,IF(AC181&gt;0,AC181,IF(AE181&gt;0,AE181,IF(AG181&gt;0,AG181,IF(AI181&gt;0,AI181,IF(AK181&gt;0,AK181,IF(AM181&gt;0,AM181,IF(AO181&gt;0,AO181,IF(AQ181&gt;0,AQ181,IF(AS181&gt;0,AS181,IF(AU181&gt;0,AU181,AW181)))))))))))))))))))</f>
        <v>2.5231481481481481E-3</v>
      </c>
      <c r="J181" s="72">
        <f>IF(L181&gt;0,L181,IF(N181&gt;0,N181,IF(P181&gt;0,P181,IF(R181&gt;0,R181,IF(T181&gt;0,T181,IF(V181&gt;0,V181,IF(X181&gt;0,X181,IF(Z181&gt;0,Z181,IF(AB181&gt;0,AB181,IF(AD181&gt;0,AD181,IF(AF181&gt;0,AF181,IF(AH181&gt;0,AH181,IF(AJ181&gt;0,AJ181,IF(AL181&gt;0,AL181,IF(AN181&gt;0,AN181,IF(AP181&gt;0,AP181,IF(AR181&gt;0,AR181,IF(AT181&gt;0,AT181,IF(AV181&gt;0,AV181,AX181)))))))))))))))))))</f>
        <v>5.5439814814814813E-3</v>
      </c>
      <c r="K181" s="25"/>
      <c r="L181" s="26"/>
      <c r="M181" s="25">
        <v>2.5231481481481481E-3</v>
      </c>
      <c r="N181" s="26">
        <v>5.5439814814814813E-3</v>
      </c>
      <c r="O181" s="25"/>
      <c r="P181" s="26"/>
      <c r="Q181" s="25"/>
      <c r="R181" s="26"/>
      <c r="S181" s="25"/>
      <c r="T181" s="26"/>
      <c r="U181" s="25"/>
      <c r="V181" s="26"/>
      <c r="W181" s="25"/>
      <c r="X181" s="26"/>
      <c r="Y181" s="46"/>
      <c r="Z181" s="26"/>
      <c r="AA181" s="25"/>
      <c r="AB181" s="26"/>
      <c r="AC181" s="25"/>
      <c r="AD181" s="26"/>
      <c r="AE181" s="25"/>
      <c r="AF181" s="26"/>
      <c r="AG181" s="25"/>
      <c r="AH181" s="26"/>
      <c r="AI181" s="25"/>
      <c r="AJ181" s="26"/>
      <c r="AK181" s="25"/>
      <c r="AL181" s="26"/>
      <c r="AM181" s="46"/>
      <c r="AN181" s="26"/>
      <c r="AO181" s="46"/>
      <c r="AP181" s="26"/>
      <c r="AQ181" s="46"/>
      <c r="AR181" s="26"/>
      <c r="AS181" s="46"/>
      <c r="AT181" s="26"/>
      <c r="AU181" s="51"/>
      <c r="AV181" s="52"/>
      <c r="AW181" s="51"/>
      <c r="AX181" s="52"/>
      <c r="AZ181" s="65" t="str">
        <f>IF(J181="", "",IF(J181&gt;2*I181, "","200m pace slower than 400m pace"))</f>
        <v/>
      </c>
    </row>
    <row r="182" spans="1:52" s="1" customFormat="1" ht="15" hidden="1" x14ac:dyDescent="0.25">
      <c r="A182" s="36" t="s">
        <v>664</v>
      </c>
      <c r="B182" s="47" t="s">
        <v>665</v>
      </c>
      <c r="C182" s="50"/>
      <c r="D182" s="29" t="str">
        <f t="shared" si="17"/>
        <v>Test</v>
      </c>
      <c r="E182" s="43" t="str">
        <f>IFERROR(IF(J182="","",(100/((400-200)/((J182*86400)-(I182*86400)))/86400)),"")</f>
        <v/>
      </c>
      <c r="F182" s="23" t="str">
        <f t="shared" si="18"/>
        <v/>
      </c>
      <c r="G182" s="23" t="str">
        <f t="shared" si="19"/>
        <v/>
      </c>
      <c r="H182" s="23" t="str">
        <f t="shared" si="20"/>
        <v/>
      </c>
      <c r="I182" s="72">
        <f>IF(K182&gt;0,K182,IF(M182&gt;0,M182,IF(O182&gt;0,O182,IF(Q182&gt;0,Q182,IF(S182&gt;0,S182,IF(U182&gt;0,U182,IF(W182&gt;0,W182,IF(Y182&gt;0,Y182,IF(AA182&gt;0,AA182,IF(AC182&gt;0,AC182,IF(AE182&gt;0,AE182,IF(AG182&gt;0,AG182,IF(AI182&gt;0,AI182,IF(AK182&gt;0,AK182,IF(AM182&gt;0,AM182,IF(AO182&gt;0,AO182,IF(AQ182&gt;0,AQ182,IF(AS182&gt;0,AS182,IF(AU182&gt;0,AU182,AW182)))))))))))))))))))</f>
        <v>0</v>
      </c>
      <c r="J182" s="72">
        <f>IF(L182&gt;0,L182,IF(N182&gt;0,N182,IF(P182&gt;0,P182,IF(R182&gt;0,R182,IF(T182&gt;0,T182,IF(V182&gt;0,V182,IF(X182&gt;0,X182,IF(Z182&gt;0,Z182,IF(AB182&gt;0,AB182,IF(AD182&gt;0,AD182,IF(AF182&gt;0,AF182,IF(AH182&gt;0,AH182,IF(AJ182&gt;0,AJ182,IF(AL182&gt;0,AL182,IF(AN182&gt;0,AN182,IF(AP182&gt;0,AP182,IF(AR182&gt;0,AR182,IF(AT182&gt;0,AT182,IF(AV182&gt;0,AV182,AX182)))))))))))))))))))</f>
        <v>0</v>
      </c>
      <c r="K182" s="25"/>
      <c r="L182" s="26"/>
      <c r="M182" s="25"/>
      <c r="N182" s="26"/>
      <c r="O182" s="25"/>
      <c r="P182" s="26"/>
      <c r="Q182" s="25"/>
      <c r="R182" s="26"/>
      <c r="S182" s="25"/>
      <c r="T182" s="26"/>
      <c r="U182" s="25"/>
      <c r="V182" s="26"/>
      <c r="W182" s="25"/>
      <c r="X182" s="26"/>
      <c r="Y182" s="46"/>
      <c r="Z182" s="26"/>
      <c r="AA182" s="25"/>
      <c r="AB182" s="26"/>
      <c r="AC182" s="25"/>
      <c r="AD182" s="26"/>
      <c r="AE182" s="25"/>
      <c r="AF182" s="26"/>
      <c r="AG182" s="25"/>
      <c r="AH182" s="26"/>
      <c r="AI182" s="25"/>
      <c r="AJ182" s="26"/>
      <c r="AK182" s="25"/>
      <c r="AL182" s="26"/>
      <c r="AM182" s="46"/>
      <c r="AN182" s="26"/>
      <c r="AO182" s="46"/>
      <c r="AP182" s="26"/>
      <c r="AQ182" s="46"/>
      <c r="AR182" s="26"/>
      <c r="AS182" s="46"/>
      <c r="AT182" s="26"/>
      <c r="AU182" s="51"/>
      <c r="AV182" s="52"/>
      <c r="AW182" s="51"/>
      <c r="AX182" s="52"/>
      <c r="AZ182" s="65" t="str">
        <f>IF(J182="", "",IF(J182&gt;2*I182, "","200m pace slower than 400m pace"))</f>
        <v>200m pace slower than 400m pace</v>
      </c>
    </row>
    <row r="183" spans="1:52" s="1" customFormat="1" ht="15" hidden="1" x14ac:dyDescent="0.25">
      <c r="A183" s="36" t="s">
        <v>664</v>
      </c>
      <c r="B183" s="47" t="s">
        <v>666</v>
      </c>
      <c r="C183" s="50"/>
      <c r="D183" s="29" t="str">
        <f t="shared" si="17"/>
        <v>Test</v>
      </c>
      <c r="E183" s="43" t="str">
        <f>IFERROR(IF(J183="","",(100/((400-200)/((J183*86400)-(I183*86400)))/86400)),"")</f>
        <v/>
      </c>
      <c r="F183" s="23" t="str">
        <f t="shared" si="18"/>
        <v/>
      </c>
      <c r="G183" s="23" t="str">
        <f t="shared" si="19"/>
        <v/>
      </c>
      <c r="H183" s="23" t="str">
        <f t="shared" si="20"/>
        <v/>
      </c>
      <c r="I183" s="72">
        <f>IF(K183&gt;0,K183,IF(M183&gt;0,M183,IF(O183&gt;0,O183,IF(Q183&gt;0,Q183,IF(S183&gt;0,S183,IF(U183&gt;0,U183,IF(W183&gt;0,W183,IF(Y183&gt;0,Y183,IF(AA183&gt;0,AA183,IF(AC183&gt;0,AC183,IF(AE183&gt;0,AE183,IF(AG183&gt;0,AG183,IF(AI183&gt;0,AI183,IF(AK183&gt;0,AK183,IF(AM183&gt;0,AM183,IF(AO183&gt;0,AO183,IF(AQ183&gt;0,AQ183,IF(AS183&gt;0,AS183,IF(AU183&gt;0,AU183,AW183)))))))))))))))))))</f>
        <v>0</v>
      </c>
      <c r="J183" s="72">
        <f>IF(L183&gt;0,L183,IF(N183&gt;0,N183,IF(P183&gt;0,P183,IF(R183&gt;0,R183,IF(T183&gt;0,T183,IF(V183&gt;0,V183,IF(X183&gt;0,X183,IF(Z183&gt;0,Z183,IF(AB183&gt;0,AB183,IF(AD183&gt;0,AD183,IF(AF183&gt;0,AF183,IF(AH183&gt;0,AH183,IF(AJ183&gt;0,AJ183,IF(AL183&gt;0,AL183,IF(AN183&gt;0,AN183,IF(AP183&gt;0,AP183,IF(AR183&gt;0,AR183,IF(AT183&gt;0,AT183,IF(AV183&gt;0,AV183,AX183)))))))))))))))))))</f>
        <v>0</v>
      </c>
      <c r="K183" s="25"/>
      <c r="L183" s="26"/>
      <c r="M183" s="25"/>
      <c r="N183" s="26"/>
      <c r="O183" s="25"/>
      <c r="P183" s="26"/>
      <c r="Q183" s="25"/>
      <c r="R183" s="26"/>
      <c r="S183" s="25"/>
      <c r="T183" s="26"/>
      <c r="U183" s="25"/>
      <c r="V183" s="26"/>
      <c r="W183" s="25"/>
      <c r="X183" s="26"/>
      <c r="Y183" s="46"/>
      <c r="Z183" s="26"/>
      <c r="AA183" s="25"/>
      <c r="AB183" s="26"/>
      <c r="AC183" s="25"/>
      <c r="AD183" s="26"/>
      <c r="AE183" s="25"/>
      <c r="AF183" s="26"/>
      <c r="AG183" s="25"/>
      <c r="AH183" s="26"/>
      <c r="AI183" s="25"/>
      <c r="AJ183" s="26"/>
      <c r="AK183" s="25"/>
      <c r="AL183" s="26"/>
      <c r="AM183" s="46"/>
      <c r="AN183" s="26"/>
      <c r="AO183" s="46"/>
      <c r="AP183" s="26"/>
      <c r="AQ183" s="46"/>
      <c r="AR183" s="26"/>
      <c r="AS183" s="46"/>
      <c r="AT183" s="26"/>
      <c r="AU183" s="51"/>
      <c r="AV183" s="52"/>
      <c r="AW183" s="51"/>
      <c r="AX183" s="52"/>
      <c r="AZ183" s="65" t="str">
        <f>IF(J183="", "",IF(J183&gt;2*I183, "","200m pace slower than 400m pace"))</f>
        <v>200m pace slower than 400m pace</v>
      </c>
    </row>
    <row r="184" spans="1:52" s="1" customFormat="1" ht="15" hidden="1" x14ac:dyDescent="0.25">
      <c r="A184" s="36" t="s">
        <v>664</v>
      </c>
      <c r="B184" s="47" t="s">
        <v>667</v>
      </c>
      <c r="C184" s="50"/>
      <c r="D184" s="29" t="str">
        <f t="shared" si="17"/>
        <v>Test</v>
      </c>
      <c r="E184" s="43" t="str">
        <f>IFERROR(IF(J184="","",(100/((400-200)/((J184*86400)-(I184*86400)))/86400)),"")</f>
        <v/>
      </c>
      <c r="F184" s="23" t="str">
        <f t="shared" si="18"/>
        <v/>
      </c>
      <c r="G184" s="23" t="str">
        <f t="shared" si="19"/>
        <v/>
      </c>
      <c r="H184" s="23" t="str">
        <f t="shared" si="20"/>
        <v/>
      </c>
      <c r="I184" s="72">
        <f>IF(K184&gt;0,K184,IF(M184&gt;0,M184,IF(O184&gt;0,O184,IF(Q184&gt;0,Q184,IF(S184&gt;0,S184,IF(U184&gt;0,U184,IF(W184&gt;0,W184,IF(Y184&gt;0,Y184,IF(AA184&gt;0,AA184,IF(AC184&gt;0,AC184,IF(AE184&gt;0,AE184,IF(AG184&gt;0,AG184,IF(AI184&gt;0,AI184,IF(AK184&gt;0,AK184,IF(AM184&gt;0,AM184,IF(AO184&gt;0,AO184,IF(AQ184&gt;0,AQ184,IF(AS184&gt;0,AS184,IF(AU184&gt;0,AU184,AW184)))))))))))))))))))</f>
        <v>0</v>
      </c>
      <c r="J184" s="72">
        <f>IF(L184&gt;0,L184,IF(N184&gt;0,N184,IF(P184&gt;0,P184,IF(R184&gt;0,R184,IF(T184&gt;0,T184,IF(V184&gt;0,V184,IF(X184&gt;0,X184,IF(Z184&gt;0,Z184,IF(AB184&gt;0,AB184,IF(AD184&gt;0,AD184,IF(AF184&gt;0,AF184,IF(AH184&gt;0,AH184,IF(AJ184&gt;0,AJ184,IF(AL184&gt;0,AL184,IF(AN184&gt;0,AN184,IF(AP184&gt;0,AP184,IF(AR184&gt;0,AR184,IF(AT184&gt;0,AT184,IF(AV184&gt;0,AV184,AX184)))))))))))))))))))</f>
        <v>0</v>
      </c>
      <c r="K184" s="25"/>
      <c r="L184" s="26"/>
      <c r="M184" s="25"/>
      <c r="N184" s="26"/>
      <c r="O184" s="25"/>
      <c r="P184" s="26"/>
      <c r="Q184" s="25"/>
      <c r="R184" s="26"/>
      <c r="S184" s="25"/>
      <c r="T184" s="26"/>
      <c r="U184" s="25"/>
      <c r="V184" s="26"/>
      <c r="W184" s="25"/>
      <c r="X184" s="26"/>
      <c r="Y184" s="46"/>
      <c r="Z184" s="26"/>
      <c r="AA184" s="25"/>
      <c r="AB184" s="26"/>
      <c r="AC184" s="25"/>
      <c r="AD184" s="26"/>
      <c r="AE184" s="25"/>
      <c r="AF184" s="26"/>
      <c r="AG184" s="25"/>
      <c r="AH184" s="26"/>
      <c r="AI184" s="25"/>
      <c r="AJ184" s="26"/>
      <c r="AK184" s="25"/>
      <c r="AL184" s="26"/>
      <c r="AM184" s="46"/>
      <c r="AN184" s="26"/>
      <c r="AO184" s="46"/>
      <c r="AP184" s="26"/>
      <c r="AQ184" s="46"/>
      <c r="AR184" s="26"/>
      <c r="AS184" s="46"/>
      <c r="AT184" s="26"/>
      <c r="AU184" s="51"/>
      <c r="AV184" s="52"/>
      <c r="AW184" s="51"/>
      <c r="AX184" s="52"/>
      <c r="AZ184" s="65" t="str">
        <f>IF(J184="", "",IF(J184&gt;2*I184, "","200m pace slower than 400m pace"))</f>
        <v>200m pace slower than 400m pace</v>
      </c>
    </row>
    <row r="185" spans="1:52" s="1" customFormat="1" ht="15" x14ac:dyDescent="0.25">
      <c r="A185" s="36" t="s">
        <v>664</v>
      </c>
      <c r="B185" s="47" t="s">
        <v>668</v>
      </c>
      <c r="C185" s="28"/>
      <c r="D185" s="29">
        <f>IF(AND(E185&lt;=$D$2,E185&gt;=$D$3),$D$1,IF(AND(E185&lt;=$E$2,E185&gt;=$E$3),$E$1,IF(AND(E185&lt;=$F$2,E185&gt;=$F$3),$F$1,IF(AND(E185&lt;=$G$2,E185&gt;=$G$3),$G$1,IF(AND(E185&lt;=$H$2,E185&gt;=$H$3),$H$1,"Test")))))</f>
        <v>1</v>
      </c>
      <c r="E185" s="43">
        <f>IFERROR(IF(J185="","",(100/((400-200)/((J185*86400)-(I185*86400)))/86400)),"")</f>
        <v>1.5104166666666671E-3</v>
      </c>
      <c r="F185" s="23">
        <f>IF(E185="","",$F$5/100*E185)</f>
        <v>3.0208333333333341E-3</v>
      </c>
      <c r="G185" s="23">
        <f>IF(E185="","",$G$5/100*E185)</f>
        <v>6.0416666666666683E-3</v>
      </c>
      <c r="H185" s="23">
        <f>IF(E185="","",$H$5/100*E185)</f>
        <v>1.2083333333333337E-2</v>
      </c>
      <c r="I185" s="72">
        <f>IF(K185&gt;0,K185,IF(M185&gt;0,M185,IF(O185&gt;0,O185,IF(Q185&gt;0,Q185,IF(S185&gt;0,S185,IF(U185&gt;0,U185,IF(W185&gt;0,W185,IF(Y185&gt;0,Y185,IF(AA185&gt;0,AA185,IF(AC185&gt;0,AC185,IF(AE185&gt;0,AE185,IF(AG185&gt;0,AG185,IF(AI185&gt;0,AI185,IF(AK185&gt;0,AK185,IF(AM185&gt;0,AM185,IF(AO185&gt;0,AO185,IF(AQ185&gt;0,AQ185,IF(AS185&gt;0,AS185,IF(AU185&gt;0,AU185,AW185)))))))))))))))))))</f>
        <v>2.5231481481481481E-3</v>
      </c>
      <c r="J185" s="72">
        <f>IF(L185&gt;0,L185,IF(N185&gt;0,N185,IF(P185&gt;0,P185,IF(R185&gt;0,R185,IF(T185&gt;0,T185,IF(V185&gt;0,V185,IF(X185&gt;0,X185,IF(Z185&gt;0,Z185,IF(AB185&gt;0,AB185,IF(AD185&gt;0,AD185,IF(AF185&gt;0,AF185,IF(AH185&gt;0,AH185,IF(AJ185&gt;0,AJ185,IF(AL185&gt;0,AL185,IF(AN185&gt;0,AN185,IF(AP185&gt;0,AP185,IF(AR185&gt;0,AR185,IF(AT185&gt;0,AT185,IF(AV185&gt;0,AV185,AX185)))))))))))))))))))</f>
        <v>5.5439814814814822E-3</v>
      </c>
      <c r="K185" s="25"/>
      <c r="L185" s="26"/>
      <c r="M185" s="25"/>
      <c r="N185" s="26"/>
      <c r="O185" s="25"/>
      <c r="P185" s="26"/>
      <c r="Q185" s="25"/>
      <c r="R185" s="26"/>
      <c r="S185" s="25"/>
      <c r="T185" s="26"/>
      <c r="U185" s="25"/>
      <c r="V185" s="26"/>
      <c r="W185" s="25"/>
      <c r="X185" s="26"/>
      <c r="Y185" s="46"/>
      <c r="Z185" s="26"/>
      <c r="AA185" s="25"/>
      <c r="AB185" s="26"/>
      <c r="AC185" s="25"/>
      <c r="AD185" s="26"/>
      <c r="AE185" s="25"/>
      <c r="AF185" s="26"/>
      <c r="AG185" s="25">
        <v>2.5231481481481481E-3</v>
      </c>
      <c r="AH185" s="26">
        <v>5.5439814814814822E-3</v>
      </c>
      <c r="AI185" s="25"/>
      <c r="AJ185" s="26"/>
      <c r="AK185" s="25"/>
      <c r="AL185" s="26"/>
      <c r="AM185" s="46"/>
      <c r="AN185" s="26"/>
      <c r="AO185" s="46">
        <v>2.8009259259259259E-3</v>
      </c>
      <c r="AP185" s="26">
        <v>5.9375000000000009E-3</v>
      </c>
      <c r="AQ185" s="46">
        <v>2.8587962962962963E-3</v>
      </c>
      <c r="AR185" s="46">
        <v>5.9027777777777776E-3</v>
      </c>
      <c r="AS185" s="25"/>
      <c r="AT185" s="26"/>
      <c r="AU185" s="25">
        <v>2.9166666666666668E-3</v>
      </c>
      <c r="AV185" s="26">
        <v>5.3009259259259251E-3</v>
      </c>
      <c r="AW185" s="25"/>
      <c r="AX185" s="26"/>
      <c r="AZ185" s="65" t="str">
        <f>IF(J185="", "",IF(J185&gt;2*I185, "","200m pace slower than 400m pace"))</f>
        <v/>
      </c>
    </row>
    <row r="186" spans="1:52" s="1" customFormat="1" ht="15" hidden="1" x14ac:dyDescent="0.25">
      <c r="A186" s="36" t="s">
        <v>669</v>
      </c>
      <c r="B186" s="47" t="s">
        <v>670</v>
      </c>
      <c r="C186" s="50"/>
      <c r="D186" s="29" t="str">
        <f t="shared" si="17"/>
        <v>Test</v>
      </c>
      <c r="E186" s="43" t="str">
        <f>IFERROR(IF(J186="","",(100/((400-200)/((J186*86400)-(I186*86400)))/86400)),"")</f>
        <v/>
      </c>
      <c r="F186" s="23" t="str">
        <f t="shared" si="18"/>
        <v/>
      </c>
      <c r="G186" s="23" t="str">
        <f t="shared" si="19"/>
        <v/>
      </c>
      <c r="H186" s="23" t="str">
        <f t="shared" si="20"/>
        <v/>
      </c>
      <c r="I186" s="72">
        <f>IF(K186&gt;0,K186,IF(M186&gt;0,M186,IF(O186&gt;0,O186,IF(Q186&gt;0,Q186,IF(S186&gt;0,S186,IF(U186&gt;0,U186,IF(W186&gt;0,W186,IF(Y186&gt;0,Y186,IF(AA186&gt;0,AA186,IF(AC186&gt;0,AC186,IF(AE186&gt;0,AE186,IF(AG186&gt;0,AG186,IF(AI186&gt;0,AI186,IF(AK186&gt;0,AK186,IF(AM186&gt;0,AM186,IF(AO186&gt;0,AO186,IF(AQ186&gt;0,AQ186,IF(AS186&gt;0,AS186,IF(AU186&gt;0,AU186,AW186)))))))))))))))))))</f>
        <v>0</v>
      </c>
      <c r="J186" s="72">
        <f>IF(L186&gt;0,L186,IF(N186&gt;0,N186,IF(P186&gt;0,P186,IF(R186&gt;0,R186,IF(T186&gt;0,T186,IF(V186&gt;0,V186,IF(X186&gt;0,X186,IF(Z186&gt;0,Z186,IF(AB186&gt;0,AB186,IF(AD186&gt;0,AD186,IF(AF186&gt;0,AF186,IF(AH186&gt;0,AH186,IF(AJ186&gt;0,AJ186,IF(AL186&gt;0,AL186,IF(AN186&gt;0,AN186,IF(AP186&gt;0,AP186,IF(AR186&gt;0,AR186,IF(AT186&gt;0,AT186,IF(AV186&gt;0,AV186,AX186)))))))))))))))))))</f>
        <v>0</v>
      </c>
      <c r="K186" s="25"/>
      <c r="L186" s="26"/>
      <c r="M186" s="25"/>
      <c r="N186" s="26"/>
      <c r="O186" s="25"/>
      <c r="P186" s="26"/>
      <c r="Q186" s="25"/>
      <c r="R186" s="26"/>
      <c r="S186" s="25"/>
      <c r="T186" s="26"/>
      <c r="U186" s="25"/>
      <c r="V186" s="26"/>
      <c r="W186" s="25"/>
      <c r="X186" s="26"/>
      <c r="Y186" s="46"/>
      <c r="Z186" s="26"/>
      <c r="AA186" s="25"/>
      <c r="AB186" s="26"/>
      <c r="AC186" s="25"/>
      <c r="AD186" s="26"/>
      <c r="AE186" s="25"/>
      <c r="AF186" s="26"/>
      <c r="AG186" s="25"/>
      <c r="AH186" s="26"/>
      <c r="AI186" s="25"/>
      <c r="AJ186" s="26"/>
      <c r="AK186" s="25"/>
      <c r="AL186" s="26"/>
      <c r="AM186" s="46"/>
      <c r="AN186" s="26"/>
      <c r="AO186" s="46"/>
      <c r="AP186" s="26"/>
      <c r="AQ186" s="46"/>
      <c r="AR186" s="26"/>
      <c r="AS186" s="46"/>
      <c r="AT186" s="26"/>
      <c r="AU186" s="51"/>
      <c r="AV186" s="52"/>
      <c r="AW186" s="51"/>
      <c r="AX186" s="52"/>
      <c r="AZ186" s="65" t="str">
        <f>IF(J186="", "",IF(J186&gt;2*I186, "","200m pace slower than 400m pace"))</f>
        <v>200m pace slower than 400m pace</v>
      </c>
    </row>
    <row r="187" spans="1:52" s="1" customFormat="1" ht="15" x14ac:dyDescent="0.25">
      <c r="A187" s="36" t="s">
        <v>671</v>
      </c>
      <c r="B187" s="47" t="s">
        <v>768</v>
      </c>
      <c r="C187" s="50"/>
      <c r="D187" s="29">
        <f t="shared" si="17"/>
        <v>2</v>
      </c>
      <c r="E187" s="43">
        <f>IFERROR(IF(J187="","",(100/((400-200)/((J187*86400)-(I187*86400)))/86400)),"")</f>
        <v>1.3252314814814815E-3</v>
      </c>
      <c r="F187" s="23">
        <f t="shared" si="18"/>
        <v>2.650462962962963E-3</v>
      </c>
      <c r="G187" s="23">
        <f t="shared" si="19"/>
        <v>5.3009259259259259E-3</v>
      </c>
      <c r="H187" s="23">
        <f t="shared" si="20"/>
        <v>1.0601851851851852E-2</v>
      </c>
      <c r="I187" s="72">
        <f>IF(K187&gt;0,K187,IF(M187&gt;0,M187,IF(O187&gt;0,O187,IF(Q187&gt;0,Q187,IF(S187&gt;0,S187,IF(U187&gt;0,U187,IF(W187&gt;0,W187,IF(Y187&gt;0,Y187,IF(AA187&gt;0,AA187,IF(AC187&gt;0,AC187,IF(AE187&gt;0,AE187,IF(AG187&gt;0,AG187,IF(AI187&gt;0,AI187,IF(AK187&gt;0,AK187,IF(AM187&gt;0,AM187,IF(AO187&gt;0,AO187,IF(AQ187&gt;0,AQ187,IF(AS187&gt;0,AS187,IF(AU187&gt;0,AU187,AW187)))))))))))))))))))</f>
        <v>2.5578703703703705E-3</v>
      </c>
      <c r="J187" s="72">
        <f>IF(L187&gt;0,L187,IF(N187&gt;0,N187,IF(P187&gt;0,P187,IF(R187&gt;0,R187,IF(T187&gt;0,T187,IF(V187&gt;0,V187,IF(X187&gt;0,X187,IF(Z187&gt;0,Z187,IF(AB187&gt;0,AB187,IF(AD187&gt;0,AD187,IF(AF187&gt;0,AF187,IF(AH187&gt;0,AH187,IF(AJ187&gt;0,AJ187,IF(AL187&gt;0,AL187,IF(AN187&gt;0,AN187,IF(AP187&gt;0,AP187,IF(AR187&gt;0,AR187,IF(AT187&gt;0,AT187,IF(AV187&gt;0,AV187,AX187)))))))))))))))))))</f>
        <v>5.208333333333333E-3</v>
      </c>
      <c r="K187" s="25"/>
      <c r="L187" s="26"/>
      <c r="M187" s="25"/>
      <c r="N187" s="26"/>
      <c r="O187" s="25">
        <v>2.5578703703703705E-3</v>
      </c>
      <c r="P187" s="26">
        <v>5.208333333333333E-3</v>
      </c>
      <c r="Q187" s="25">
        <v>2.6967592592592594E-3</v>
      </c>
      <c r="R187" s="26">
        <v>5.6481481481481478E-3</v>
      </c>
      <c r="S187" s="25"/>
      <c r="T187" s="26"/>
      <c r="U187" s="25"/>
      <c r="V187" s="26"/>
      <c r="W187" s="25"/>
      <c r="X187" s="26"/>
      <c r="Y187" s="46"/>
      <c r="Z187" s="26"/>
      <c r="AA187" s="25"/>
      <c r="AB187" s="26"/>
      <c r="AC187" s="25"/>
      <c r="AD187" s="26"/>
      <c r="AE187" s="25"/>
      <c r="AF187" s="26"/>
      <c r="AG187" s="25"/>
      <c r="AH187" s="26"/>
      <c r="AI187" s="25"/>
      <c r="AJ187" s="26"/>
      <c r="AK187" s="25"/>
      <c r="AL187" s="26"/>
      <c r="AM187" s="46"/>
      <c r="AN187" s="26"/>
      <c r="AO187" s="46"/>
      <c r="AP187" s="26"/>
      <c r="AQ187" s="46"/>
      <c r="AR187" s="26"/>
      <c r="AS187" s="46"/>
      <c r="AT187" s="26"/>
      <c r="AU187" s="51"/>
      <c r="AV187" s="52"/>
      <c r="AW187" s="51"/>
      <c r="AX187" s="52"/>
      <c r="AZ187" s="65" t="str">
        <f>IF(J187="", "",IF(J187&gt;2*I187, "","200m pace slower than 400m pace"))</f>
        <v/>
      </c>
    </row>
    <row r="188" spans="1:52" s="1" customFormat="1" ht="15" x14ac:dyDescent="0.25">
      <c r="A188" s="36" t="s">
        <v>807</v>
      </c>
      <c r="B188" s="47" t="s">
        <v>672</v>
      </c>
      <c r="C188" s="28"/>
      <c r="D188" s="29">
        <f>IF(AND(E188&lt;=$D$2,E188&gt;=$D$3),$D$1,IF(AND(E188&lt;=$E$2,E188&gt;=$E$3),$E$1,IF(AND(E188&lt;=$F$2,E188&gt;=$F$3),$F$1,IF(AND(E188&lt;=$G$2,E188&gt;=$G$3),$G$1,IF(AND(E188&lt;=$H$2,E188&gt;=$H$3),$H$1,"Test")))))</f>
        <v>4</v>
      </c>
      <c r="E188" s="43">
        <f>IFERROR(IF(J188="","",(100/((400-200)/((J188*86400)-(I188*86400)))/86400)),"")</f>
        <v>1.1747685185185183E-3</v>
      </c>
      <c r="F188" s="23">
        <f>IF(E188="","",$F$5/100*E188)</f>
        <v>2.3495370370370367E-3</v>
      </c>
      <c r="G188" s="23">
        <f>IF(E188="","",$G$5/100*E188)</f>
        <v>4.6990740740740734E-3</v>
      </c>
      <c r="H188" s="23">
        <f>IF(E188="","",$H$5/100*E188)</f>
        <v>9.3981481481481468E-3</v>
      </c>
      <c r="I188" s="72">
        <f>IF(K188&gt;0,K188,IF(M188&gt;0,M188,IF(O188&gt;0,O188,IF(Q188&gt;0,Q188,IF(S188&gt;0,S188,IF(U188&gt;0,U188,IF(W188&gt;0,W188,IF(Y188&gt;0,Y188,IF(AA188&gt;0,AA188,IF(AC188&gt;0,AC188,IF(AE188&gt;0,AE188,IF(AG188&gt;0,AG188,IF(AI188&gt;0,AI188,IF(AK188&gt;0,AK188,IF(AM188&gt;0,AM188,IF(AO188&gt;0,AO188,IF(AQ188&gt;0,AQ188,IF(AS188&gt;0,AS188,IF(AU188&gt;0,AU188,AW188)))))))))))))))))))</f>
        <v>2.1180555555555558E-3</v>
      </c>
      <c r="J188" s="72">
        <f>IF(L188&gt;0,L188,IF(N188&gt;0,N188,IF(P188&gt;0,P188,IF(R188&gt;0,R188,IF(T188&gt;0,T188,IF(V188&gt;0,V188,IF(X188&gt;0,X188,IF(Z188&gt;0,Z188,IF(AB188&gt;0,AB188,IF(AD188&gt;0,AD188,IF(AF188&gt;0,AF188,IF(AH188&gt;0,AH188,IF(AJ188&gt;0,AJ188,IF(AL188&gt;0,AL188,IF(AN188&gt;0,AN188,IF(AP188&gt;0,AP188,IF(AR188&gt;0,AR188,IF(AT188&gt;0,AT188,IF(AV188&gt;0,AV188,AX188)))))))))))))))))))</f>
        <v>4.4675925925925924E-3</v>
      </c>
      <c r="K188" s="25"/>
      <c r="L188" s="26"/>
      <c r="M188" s="25"/>
      <c r="N188" s="26"/>
      <c r="O188" s="25"/>
      <c r="P188" s="26"/>
      <c r="Q188" s="25"/>
      <c r="R188" s="26"/>
      <c r="S188" s="25"/>
      <c r="T188" s="26"/>
      <c r="U188" s="25"/>
      <c r="V188" s="26"/>
      <c r="W188" s="25">
        <v>2.1180555555555558E-3</v>
      </c>
      <c r="X188" s="26">
        <v>4.4675925925925924E-3</v>
      </c>
      <c r="Y188" s="46">
        <v>2.1296296296296298E-3</v>
      </c>
      <c r="Z188" s="26">
        <v>4.4560185185185189E-3</v>
      </c>
      <c r="AA188" s="25">
        <v>2.2453703703703702E-3</v>
      </c>
      <c r="AB188" s="26">
        <v>4.5833333333333334E-3</v>
      </c>
      <c r="AC188" s="25"/>
      <c r="AD188" s="26"/>
      <c r="AE188" s="25">
        <v>2.2916666666666667E-3</v>
      </c>
      <c r="AF188" s="26">
        <v>4.7569444444444447E-3</v>
      </c>
      <c r="AG188" s="25"/>
      <c r="AH188" s="26"/>
      <c r="AI188" s="25"/>
      <c r="AJ188" s="26"/>
      <c r="AK188" s="25"/>
      <c r="AL188" s="26"/>
      <c r="AM188" s="46"/>
      <c r="AN188" s="26"/>
      <c r="AO188" s="46"/>
      <c r="AP188" s="26"/>
      <c r="AQ188" s="46"/>
      <c r="AR188" s="46"/>
      <c r="AS188" s="25"/>
      <c r="AT188" s="26"/>
      <c r="AU188" s="25"/>
      <c r="AV188" s="26"/>
      <c r="AW188" s="25"/>
      <c r="AX188" s="26"/>
      <c r="AZ188" s="65" t="str">
        <f>IF(J188="", "",IF(J188&gt;2*I188, "","200m pace slower than 400m pace"))</f>
        <v/>
      </c>
    </row>
    <row r="189" spans="1:52" s="1" customFormat="1" ht="15" hidden="1" x14ac:dyDescent="0.25">
      <c r="A189" s="36" t="s">
        <v>673</v>
      </c>
      <c r="B189" s="47" t="s">
        <v>511</v>
      </c>
      <c r="C189" s="50"/>
      <c r="D189" s="29" t="str">
        <f t="shared" si="17"/>
        <v>Test</v>
      </c>
      <c r="E189" s="43" t="str">
        <f>IFERROR(IF(J189="","",(100/((400-200)/((J189*86400)-(I189*86400)))/86400)),"")</f>
        <v/>
      </c>
      <c r="F189" s="23" t="str">
        <f t="shared" si="18"/>
        <v/>
      </c>
      <c r="G189" s="23" t="str">
        <f t="shared" si="19"/>
        <v/>
      </c>
      <c r="H189" s="23" t="str">
        <f t="shared" si="20"/>
        <v/>
      </c>
      <c r="I189" s="72">
        <f>IF(K189&gt;0,K189,IF(M189&gt;0,M189,IF(O189&gt;0,O189,IF(Q189&gt;0,Q189,IF(S189&gt;0,S189,IF(U189&gt;0,U189,IF(W189&gt;0,W189,IF(Y189&gt;0,Y189,IF(AA189&gt;0,AA189,IF(AC189&gt;0,AC189,IF(AE189&gt;0,AE189,IF(AG189&gt;0,AG189,IF(AI189&gt;0,AI189,IF(AK189&gt;0,AK189,IF(AM189&gt;0,AM189,IF(AO189&gt;0,AO189,IF(AQ189&gt;0,AQ189,IF(AS189&gt;0,AS189,IF(AU189&gt;0,AU189,AW189)))))))))))))))))))</f>
        <v>0</v>
      </c>
      <c r="J189" s="72">
        <f>IF(L189&gt;0,L189,IF(N189&gt;0,N189,IF(P189&gt;0,P189,IF(R189&gt;0,R189,IF(T189&gt;0,T189,IF(V189&gt;0,V189,IF(X189&gt;0,X189,IF(Z189&gt;0,Z189,IF(AB189&gt;0,AB189,IF(AD189&gt;0,AD189,IF(AF189&gt;0,AF189,IF(AH189&gt;0,AH189,IF(AJ189&gt;0,AJ189,IF(AL189&gt;0,AL189,IF(AN189&gt;0,AN189,IF(AP189&gt;0,AP189,IF(AR189&gt;0,AR189,IF(AT189&gt;0,AT189,IF(AV189&gt;0,AV189,AX189)))))))))))))))))))</f>
        <v>0</v>
      </c>
      <c r="K189" s="25"/>
      <c r="L189" s="26"/>
      <c r="M189" s="25"/>
      <c r="N189" s="26"/>
      <c r="O189" s="25"/>
      <c r="P189" s="26"/>
      <c r="Q189" s="25"/>
      <c r="R189" s="26"/>
      <c r="S189" s="25"/>
      <c r="T189" s="26"/>
      <c r="U189" s="25"/>
      <c r="V189" s="26"/>
      <c r="W189" s="25"/>
      <c r="X189" s="26"/>
      <c r="Y189" s="46"/>
      <c r="Z189" s="26"/>
      <c r="AA189" s="25"/>
      <c r="AB189" s="26"/>
      <c r="AC189" s="25"/>
      <c r="AD189" s="26"/>
      <c r="AE189" s="25"/>
      <c r="AF189" s="26"/>
      <c r="AG189" s="25"/>
      <c r="AH189" s="26"/>
      <c r="AI189" s="25"/>
      <c r="AJ189" s="26"/>
      <c r="AK189" s="25"/>
      <c r="AL189" s="26"/>
      <c r="AM189" s="46"/>
      <c r="AN189" s="26"/>
      <c r="AO189" s="46"/>
      <c r="AP189" s="26"/>
      <c r="AQ189" s="46"/>
      <c r="AR189" s="26"/>
      <c r="AS189" s="46"/>
      <c r="AT189" s="26"/>
      <c r="AU189" s="51"/>
      <c r="AV189" s="52"/>
      <c r="AW189" s="51"/>
      <c r="AX189" s="52"/>
      <c r="AZ189" s="65" t="str">
        <f>IF(J189="", "",IF(J189&gt;2*I189, "","200m pace slower than 400m pace"))</f>
        <v>200m pace slower than 400m pace</v>
      </c>
    </row>
    <row r="190" spans="1:52" s="1" customFormat="1" ht="15" hidden="1" x14ac:dyDescent="0.25">
      <c r="A190" s="36" t="s">
        <v>674</v>
      </c>
      <c r="B190" s="47" t="s">
        <v>675</v>
      </c>
      <c r="C190" s="50"/>
      <c r="D190" s="29" t="str">
        <f t="shared" si="17"/>
        <v>Test</v>
      </c>
      <c r="E190" s="43" t="str">
        <f>IFERROR(IF(J190="","",(100/((400-200)/((J190*86400)-(I190*86400)))/86400)),"")</f>
        <v/>
      </c>
      <c r="F190" s="23" t="str">
        <f t="shared" si="18"/>
        <v/>
      </c>
      <c r="G190" s="23" t="str">
        <f t="shared" si="19"/>
        <v/>
      </c>
      <c r="H190" s="23" t="str">
        <f t="shared" si="20"/>
        <v/>
      </c>
      <c r="I190" s="72">
        <f>IF(K190&gt;0,K190,IF(M190&gt;0,M190,IF(O190&gt;0,O190,IF(Q190&gt;0,Q190,IF(S190&gt;0,S190,IF(U190&gt;0,U190,IF(W190&gt;0,W190,IF(Y190&gt;0,Y190,IF(AA190&gt;0,AA190,IF(AC190&gt;0,AC190,IF(AE190&gt;0,AE190,IF(AG190&gt;0,AG190,IF(AI190&gt;0,AI190,IF(AK190&gt;0,AK190,IF(AM190&gt;0,AM190,IF(AO190&gt;0,AO190,IF(AQ190&gt;0,AQ190,IF(AS190&gt;0,AS190,IF(AU190&gt;0,AU190,AW190)))))))))))))))))))</f>
        <v>0</v>
      </c>
      <c r="J190" s="72">
        <f>IF(L190&gt;0,L190,IF(N190&gt;0,N190,IF(P190&gt;0,P190,IF(R190&gt;0,R190,IF(T190&gt;0,T190,IF(V190&gt;0,V190,IF(X190&gt;0,X190,IF(Z190&gt;0,Z190,IF(AB190&gt;0,AB190,IF(AD190&gt;0,AD190,IF(AF190&gt;0,AF190,IF(AH190&gt;0,AH190,IF(AJ190&gt;0,AJ190,IF(AL190&gt;0,AL190,IF(AN190&gt;0,AN190,IF(AP190&gt;0,AP190,IF(AR190&gt;0,AR190,IF(AT190&gt;0,AT190,IF(AV190&gt;0,AV190,AX190)))))))))))))))))))</f>
        <v>0</v>
      </c>
      <c r="K190" s="25"/>
      <c r="L190" s="26"/>
      <c r="M190" s="25"/>
      <c r="N190" s="26"/>
      <c r="O190" s="25"/>
      <c r="P190" s="26"/>
      <c r="Q190" s="25"/>
      <c r="R190" s="26"/>
      <c r="S190" s="25"/>
      <c r="T190" s="26"/>
      <c r="U190" s="25"/>
      <c r="V190" s="26"/>
      <c r="W190" s="25"/>
      <c r="X190" s="26"/>
      <c r="Y190" s="46"/>
      <c r="Z190" s="26"/>
      <c r="AA190" s="25"/>
      <c r="AB190" s="26"/>
      <c r="AC190" s="25"/>
      <c r="AD190" s="26"/>
      <c r="AE190" s="25"/>
      <c r="AF190" s="26"/>
      <c r="AG190" s="25"/>
      <c r="AH190" s="26"/>
      <c r="AI190" s="25"/>
      <c r="AJ190" s="26"/>
      <c r="AK190" s="25"/>
      <c r="AL190" s="26"/>
      <c r="AM190" s="46"/>
      <c r="AN190" s="26"/>
      <c r="AO190" s="46"/>
      <c r="AP190" s="26"/>
      <c r="AQ190" s="46"/>
      <c r="AR190" s="26"/>
      <c r="AS190" s="46"/>
      <c r="AT190" s="26"/>
      <c r="AU190" s="51"/>
      <c r="AV190" s="52"/>
      <c r="AW190" s="51"/>
      <c r="AX190" s="52"/>
      <c r="AZ190" s="65" t="str">
        <f>IF(J190="", "",IF(J190&gt;2*I190, "","200m pace slower than 400m pace"))</f>
        <v>200m pace slower than 400m pace</v>
      </c>
    </row>
    <row r="191" spans="1:52" s="1" customFormat="1" ht="15" hidden="1" x14ac:dyDescent="0.25">
      <c r="A191" s="36" t="s">
        <v>676</v>
      </c>
      <c r="B191" s="47" t="s">
        <v>677</v>
      </c>
      <c r="C191" s="50"/>
      <c r="D191" s="29" t="str">
        <f t="shared" si="17"/>
        <v>Test</v>
      </c>
      <c r="E191" s="43" t="str">
        <f>IFERROR(IF(J191="","",(100/((400-200)/((J191*86400)-(I191*86400)))/86400)),"")</f>
        <v/>
      </c>
      <c r="F191" s="23" t="str">
        <f t="shared" si="18"/>
        <v/>
      </c>
      <c r="G191" s="23" t="str">
        <f t="shared" si="19"/>
        <v/>
      </c>
      <c r="H191" s="23" t="str">
        <f t="shared" si="20"/>
        <v/>
      </c>
      <c r="I191" s="72">
        <f>IF(K191&gt;0,K191,IF(M191&gt;0,M191,IF(O191&gt;0,O191,IF(Q191&gt;0,Q191,IF(S191&gt;0,S191,IF(U191&gt;0,U191,IF(W191&gt;0,W191,IF(Y191&gt;0,Y191,IF(AA191&gt;0,AA191,IF(AC191&gt;0,AC191,IF(AE191&gt;0,AE191,IF(AG191&gt;0,AG191,IF(AI191&gt;0,AI191,IF(AK191&gt;0,AK191,IF(AM191&gt;0,AM191,IF(AO191&gt;0,AO191,IF(AQ191&gt;0,AQ191,IF(AS191&gt;0,AS191,IF(AU191&gt;0,AU191,AW191)))))))))))))))))))</f>
        <v>0</v>
      </c>
      <c r="J191" s="72">
        <f>IF(L191&gt;0,L191,IF(N191&gt;0,N191,IF(P191&gt;0,P191,IF(R191&gt;0,R191,IF(T191&gt;0,T191,IF(V191&gt;0,V191,IF(X191&gt;0,X191,IF(Z191&gt;0,Z191,IF(AB191&gt;0,AB191,IF(AD191&gt;0,AD191,IF(AF191&gt;0,AF191,IF(AH191&gt;0,AH191,IF(AJ191&gt;0,AJ191,IF(AL191&gt;0,AL191,IF(AN191&gt;0,AN191,IF(AP191&gt;0,AP191,IF(AR191&gt;0,AR191,IF(AT191&gt;0,AT191,IF(AV191&gt;0,AV191,AX191)))))))))))))))))))</f>
        <v>0</v>
      </c>
      <c r="K191" s="25"/>
      <c r="L191" s="26"/>
      <c r="M191" s="25"/>
      <c r="N191" s="26"/>
      <c r="O191" s="25"/>
      <c r="P191" s="26"/>
      <c r="Q191" s="25"/>
      <c r="R191" s="26"/>
      <c r="S191" s="25"/>
      <c r="T191" s="26"/>
      <c r="U191" s="25"/>
      <c r="V191" s="26"/>
      <c r="W191" s="25"/>
      <c r="X191" s="26"/>
      <c r="Y191" s="46"/>
      <c r="Z191" s="26"/>
      <c r="AA191" s="25"/>
      <c r="AB191" s="26"/>
      <c r="AC191" s="25"/>
      <c r="AD191" s="26"/>
      <c r="AE191" s="25"/>
      <c r="AF191" s="26"/>
      <c r="AG191" s="25"/>
      <c r="AH191" s="26"/>
      <c r="AI191" s="25"/>
      <c r="AJ191" s="26"/>
      <c r="AK191" s="25"/>
      <c r="AL191" s="26"/>
      <c r="AM191" s="46"/>
      <c r="AN191" s="26"/>
      <c r="AO191" s="46"/>
      <c r="AP191" s="26"/>
      <c r="AQ191" s="46"/>
      <c r="AR191" s="26"/>
      <c r="AS191" s="46"/>
      <c r="AT191" s="26"/>
      <c r="AU191" s="51"/>
      <c r="AV191" s="52"/>
      <c r="AW191" s="51"/>
      <c r="AX191" s="52"/>
      <c r="AZ191" s="65" t="str">
        <f>IF(J191="", "",IF(J191&gt;2*I191, "","200m pace slower than 400m pace"))</f>
        <v>200m pace slower than 400m pace</v>
      </c>
    </row>
    <row r="192" spans="1:52" s="1" customFormat="1" ht="15" hidden="1" x14ac:dyDescent="0.25">
      <c r="A192" s="36" t="s">
        <v>678</v>
      </c>
      <c r="B192" s="47" t="s">
        <v>679</v>
      </c>
      <c r="C192" s="50"/>
      <c r="D192" s="29" t="str">
        <f t="shared" si="17"/>
        <v>Test</v>
      </c>
      <c r="E192" s="43" t="str">
        <f>IFERROR(IF(J192="","",(100/((400-200)/((J192*86400)-(I192*86400)))/86400)),"")</f>
        <v/>
      </c>
      <c r="F192" s="23" t="str">
        <f t="shared" si="18"/>
        <v/>
      </c>
      <c r="G192" s="23" t="str">
        <f t="shared" si="19"/>
        <v/>
      </c>
      <c r="H192" s="23" t="str">
        <f t="shared" si="20"/>
        <v/>
      </c>
      <c r="I192" s="72">
        <f>IF(K192&gt;0,K192,IF(M192&gt;0,M192,IF(O192&gt;0,O192,IF(Q192&gt;0,Q192,IF(S192&gt;0,S192,IF(U192&gt;0,U192,IF(W192&gt;0,W192,IF(Y192&gt;0,Y192,IF(AA192&gt;0,AA192,IF(AC192&gt;0,AC192,IF(AE192&gt;0,AE192,IF(AG192&gt;0,AG192,IF(AI192&gt;0,AI192,IF(AK192&gt;0,AK192,IF(AM192&gt;0,AM192,IF(AO192&gt;0,AO192,IF(AQ192&gt;0,AQ192,IF(AS192&gt;0,AS192,IF(AU192&gt;0,AU192,AW192)))))))))))))))))))</f>
        <v>0</v>
      </c>
      <c r="J192" s="72">
        <f>IF(L192&gt;0,L192,IF(N192&gt;0,N192,IF(P192&gt;0,P192,IF(R192&gt;0,R192,IF(T192&gt;0,T192,IF(V192&gt;0,V192,IF(X192&gt;0,X192,IF(Z192&gt;0,Z192,IF(AB192&gt;0,AB192,IF(AD192&gt;0,AD192,IF(AF192&gt;0,AF192,IF(AH192&gt;0,AH192,IF(AJ192&gt;0,AJ192,IF(AL192&gt;0,AL192,IF(AN192&gt;0,AN192,IF(AP192&gt;0,AP192,IF(AR192&gt;0,AR192,IF(AT192&gt;0,AT192,IF(AV192&gt;0,AV192,AX192)))))))))))))))))))</f>
        <v>0</v>
      </c>
      <c r="K192" s="25"/>
      <c r="L192" s="26"/>
      <c r="M192" s="25"/>
      <c r="N192" s="26"/>
      <c r="O192" s="25"/>
      <c r="P192" s="26"/>
      <c r="Q192" s="25"/>
      <c r="R192" s="26"/>
      <c r="S192" s="25"/>
      <c r="T192" s="26"/>
      <c r="U192" s="25"/>
      <c r="V192" s="26"/>
      <c r="W192" s="25"/>
      <c r="X192" s="26"/>
      <c r="Y192" s="46"/>
      <c r="Z192" s="26"/>
      <c r="AA192" s="25"/>
      <c r="AB192" s="26"/>
      <c r="AC192" s="25"/>
      <c r="AD192" s="26"/>
      <c r="AE192" s="25"/>
      <c r="AF192" s="26"/>
      <c r="AG192" s="25"/>
      <c r="AH192" s="26"/>
      <c r="AI192" s="25"/>
      <c r="AJ192" s="26"/>
      <c r="AK192" s="25"/>
      <c r="AL192" s="26"/>
      <c r="AM192" s="46"/>
      <c r="AN192" s="26"/>
      <c r="AO192" s="46"/>
      <c r="AP192" s="26"/>
      <c r="AQ192" s="46"/>
      <c r="AR192" s="26"/>
      <c r="AS192" s="46"/>
      <c r="AT192" s="26"/>
      <c r="AU192" s="51"/>
      <c r="AV192" s="52"/>
      <c r="AW192" s="51"/>
      <c r="AX192" s="52"/>
      <c r="AZ192" s="65" t="str">
        <f>IF(J192="", "",IF(J192&gt;2*I192, "","200m pace slower than 400m pace"))</f>
        <v>200m pace slower than 400m pace</v>
      </c>
    </row>
    <row r="193" spans="1:52" s="1" customFormat="1" ht="15" x14ac:dyDescent="0.25">
      <c r="A193" s="36" t="s">
        <v>680</v>
      </c>
      <c r="B193" s="47" t="s">
        <v>681</v>
      </c>
      <c r="C193" s="50"/>
      <c r="D193" s="29">
        <f t="shared" si="17"/>
        <v>4</v>
      </c>
      <c r="E193" s="43">
        <f>IFERROR(IF(J193="","",(100/((400-200)/((J193*86400)-(I193*86400)))/86400)),"")</f>
        <v>1.0937500000000001E-3</v>
      </c>
      <c r="F193" s="23">
        <f t="shared" si="18"/>
        <v>2.1875000000000002E-3</v>
      </c>
      <c r="G193" s="23">
        <f t="shared" si="19"/>
        <v>4.3750000000000004E-3</v>
      </c>
      <c r="H193" s="23">
        <f t="shared" si="20"/>
        <v>8.7500000000000008E-3</v>
      </c>
      <c r="I193" s="72">
        <f>IF(K193&gt;0,K193,IF(M193&gt;0,M193,IF(O193&gt;0,O193,IF(Q193&gt;0,Q193,IF(S193&gt;0,S193,IF(U193&gt;0,U193,IF(W193&gt;0,W193,IF(Y193&gt;0,Y193,IF(AA193&gt;0,AA193,IF(AC193&gt;0,AC193,IF(AE193&gt;0,AE193,IF(AG193&gt;0,AG193,IF(AI193&gt;0,AI193,IF(AK193&gt;0,AK193,IF(AM193&gt;0,AM193,IF(AO193&gt;0,AO193,IF(AQ193&gt;0,AQ193,IF(AS193&gt;0,AS193,IF(AU193&gt;0,AU193,AW193)))))))))))))))))))</f>
        <v>2.0370370370370369E-3</v>
      </c>
      <c r="J193" s="72">
        <f>IF(L193&gt;0,L193,IF(N193&gt;0,N193,IF(P193&gt;0,P193,IF(R193&gt;0,R193,IF(T193&gt;0,T193,IF(V193&gt;0,V193,IF(X193&gt;0,X193,IF(Z193&gt;0,Z193,IF(AB193&gt;0,AB193,IF(AD193&gt;0,AD193,IF(AF193&gt;0,AF193,IF(AH193&gt;0,AH193,IF(AJ193&gt;0,AJ193,IF(AL193&gt;0,AL193,IF(AN193&gt;0,AN193,IF(AP193&gt;0,AP193,IF(AR193&gt;0,AR193,IF(AT193&gt;0,AT193,IF(AV193&gt;0,AV193,AX193)))))))))))))))))))</f>
        <v>4.2245370370370371E-3</v>
      </c>
      <c r="K193" s="25"/>
      <c r="L193" s="26"/>
      <c r="M193" s="25">
        <v>2.0370370370370369E-3</v>
      </c>
      <c r="N193" s="26">
        <v>4.2245370370370371E-3</v>
      </c>
      <c r="O193" s="25"/>
      <c r="P193" s="26"/>
      <c r="Q193" s="25"/>
      <c r="R193" s="26"/>
      <c r="S193" s="25"/>
      <c r="T193" s="26"/>
      <c r="U193" s="25"/>
      <c r="V193" s="26"/>
      <c r="W193" s="25"/>
      <c r="X193" s="26"/>
      <c r="Y193" s="46"/>
      <c r="Z193" s="26"/>
      <c r="AA193" s="25"/>
      <c r="AB193" s="26"/>
      <c r="AC193" s="25"/>
      <c r="AD193" s="26"/>
      <c r="AE193" s="25"/>
      <c r="AF193" s="26"/>
      <c r="AG193" s="25"/>
      <c r="AH193" s="26"/>
      <c r="AI193" s="25"/>
      <c r="AJ193" s="26"/>
      <c r="AK193" s="25"/>
      <c r="AL193" s="26"/>
      <c r="AM193" s="46"/>
      <c r="AN193" s="26"/>
      <c r="AO193" s="46"/>
      <c r="AP193" s="26"/>
      <c r="AQ193" s="46"/>
      <c r="AR193" s="26"/>
      <c r="AS193" s="46"/>
      <c r="AT193" s="26"/>
      <c r="AU193" s="51"/>
      <c r="AV193" s="52"/>
      <c r="AW193" s="51"/>
      <c r="AX193" s="52"/>
      <c r="AZ193" s="65" t="str">
        <f>IF(J193="", "",IF(J193&gt;2*I193, "","200m pace slower than 400m pace"))</f>
        <v/>
      </c>
    </row>
    <row r="194" spans="1:52" s="1" customFormat="1" ht="15" hidden="1" x14ac:dyDescent="0.25">
      <c r="A194" s="36" t="s">
        <v>682</v>
      </c>
      <c r="B194" s="47" t="s">
        <v>683</v>
      </c>
      <c r="C194" s="50"/>
      <c r="D194" s="29" t="str">
        <f t="shared" si="17"/>
        <v>Test</v>
      </c>
      <c r="E194" s="43" t="str">
        <f>IFERROR(IF(J194="","",(100/((400-200)/((J194*86400)-(I194*86400)))/86400)),"")</f>
        <v/>
      </c>
      <c r="F194" s="23" t="str">
        <f t="shared" si="18"/>
        <v/>
      </c>
      <c r="G194" s="23" t="str">
        <f t="shared" si="19"/>
        <v/>
      </c>
      <c r="H194" s="23" t="str">
        <f t="shared" si="20"/>
        <v/>
      </c>
      <c r="I194" s="72">
        <f>IF(K194&gt;0,K194,IF(M194&gt;0,M194,IF(O194&gt;0,O194,IF(Q194&gt;0,Q194,IF(S194&gt;0,S194,IF(U194&gt;0,U194,IF(W194&gt;0,W194,IF(Y194&gt;0,Y194,IF(AA194&gt;0,AA194,IF(AC194&gt;0,AC194,IF(AE194&gt;0,AE194,IF(AG194&gt;0,AG194,IF(AI194&gt;0,AI194,IF(AK194&gt;0,AK194,IF(AM194&gt;0,AM194,IF(AO194&gt;0,AO194,IF(AQ194&gt;0,AQ194,IF(AS194&gt;0,AS194,IF(AU194&gt;0,AU194,AW194)))))))))))))))))))</f>
        <v>0</v>
      </c>
      <c r="J194" s="72">
        <f>IF(L194&gt;0,L194,IF(N194&gt;0,N194,IF(P194&gt;0,P194,IF(R194&gt;0,R194,IF(T194&gt;0,T194,IF(V194&gt;0,V194,IF(X194&gt;0,X194,IF(Z194&gt;0,Z194,IF(AB194&gt;0,AB194,IF(AD194&gt;0,AD194,IF(AF194&gt;0,AF194,IF(AH194&gt;0,AH194,IF(AJ194&gt;0,AJ194,IF(AL194&gt;0,AL194,IF(AN194&gt;0,AN194,IF(AP194&gt;0,AP194,IF(AR194&gt;0,AR194,IF(AT194&gt;0,AT194,IF(AV194&gt;0,AV194,AX194)))))))))))))))))))</f>
        <v>0</v>
      </c>
      <c r="K194" s="25"/>
      <c r="L194" s="26"/>
      <c r="M194" s="25"/>
      <c r="N194" s="26"/>
      <c r="O194" s="25"/>
      <c r="P194" s="26"/>
      <c r="Q194" s="25"/>
      <c r="R194" s="26"/>
      <c r="S194" s="25"/>
      <c r="T194" s="26"/>
      <c r="U194" s="25"/>
      <c r="V194" s="26"/>
      <c r="W194" s="25"/>
      <c r="X194" s="26"/>
      <c r="Y194" s="46"/>
      <c r="Z194" s="26"/>
      <c r="AA194" s="25"/>
      <c r="AB194" s="26"/>
      <c r="AC194" s="25"/>
      <c r="AD194" s="26"/>
      <c r="AE194" s="25"/>
      <c r="AF194" s="26"/>
      <c r="AG194" s="25"/>
      <c r="AH194" s="26"/>
      <c r="AI194" s="25"/>
      <c r="AJ194" s="26"/>
      <c r="AK194" s="25"/>
      <c r="AL194" s="26"/>
      <c r="AM194" s="46"/>
      <c r="AN194" s="26"/>
      <c r="AO194" s="46"/>
      <c r="AP194" s="26"/>
      <c r="AQ194" s="46"/>
      <c r="AR194" s="26"/>
      <c r="AS194" s="46"/>
      <c r="AT194" s="26"/>
      <c r="AU194" s="51"/>
      <c r="AV194" s="52"/>
      <c r="AW194" s="51"/>
      <c r="AX194" s="52"/>
      <c r="AZ194" s="65" t="str">
        <f>IF(J194="", "",IF(J194&gt;2*I194, "","200m pace slower than 400m pace"))</f>
        <v>200m pace slower than 400m pace</v>
      </c>
    </row>
    <row r="195" spans="1:52" s="1" customFormat="1" ht="15" hidden="1" x14ac:dyDescent="0.25">
      <c r="A195" s="36" t="s">
        <v>684</v>
      </c>
      <c r="B195" s="47" t="s">
        <v>685</v>
      </c>
      <c r="C195" s="50"/>
      <c r="D195" s="29" t="str">
        <f t="shared" si="17"/>
        <v>Test</v>
      </c>
      <c r="E195" s="43" t="str">
        <f>IFERROR(IF(J195="","",(100/((400-200)/((J195*86400)-(I195*86400)))/86400)),"")</f>
        <v/>
      </c>
      <c r="F195" s="23" t="str">
        <f t="shared" si="18"/>
        <v/>
      </c>
      <c r="G195" s="23" t="str">
        <f t="shared" si="19"/>
        <v/>
      </c>
      <c r="H195" s="23" t="str">
        <f t="shared" si="20"/>
        <v/>
      </c>
      <c r="I195" s="72">
        <f>IF(K195&gt;0,K195,IF(M195&gt;0,M195,IF(O195&gt;0,O195,IF(Q195&gt;0,Q195,IF(S195&gt;0,S195,IF(U195&gt;0,U195,IF(W195&gt;0,W195,IF(Y195&gt;0,Y195,IF(AA195&gt;0,AA195,IF(AC195&gt;0,AC195,IF(AE195&gt;0,AE195,IF(AG195&gt;0,AG195,IF(AI195&gt;0,AI195,IF(AK195&gt;0,AK195,IF(AM195&gt;0,AM195,IF(AO195&gt;0,AO195,IF(AQ195&gt;0,AQ195,IF(AS195&gt;0,AS195,IF(AU195&gt;0,AU195,AW195)))))))))))))))))))</f>
        <v>0</v>
      </c>
      <c r="J195" s="72">
        <f>IF(L195&gt;0,L195,IF(N195&gt;0,N195,IF(P195&gt;0,P195,IF(R195&gt;0,R195,IF(T195&gt;0,T195,IF(V195&gt;0,V195,IF(X195&gt;0,X195,IF(Z195&gt;0,Z195,IF(AB195&gt;0,AB195,IF(AD195&gt;0,AD195,IF(AF195&gt;0,AF195,IF(AH195&gt;0,AH195,IF(AJ195&gt;0,AJ195,IF(AL195&gt;0,AL195,IF(AN195&gt;0,AN195,IF(AP195&gt;0,AP195,IF(AR195&gt;0,AR195,IF(AT195&gt;0,AT195,IF(AV195&gt;0,AV195,AX195)))))))))))))))))))</f>
        <v>0</v>
      </c>
      <c r="K195" s="25"/>
      <c r="L195" s="26"/>
      <c r="M195" s="25"/>
      <c r="N195" s="26"/>
      <c r="O195" s="25"/>
      <c r="P195" s="26"/>
      <c r="Q195" s="25"/>
      <c r="R195" s="26"/>
      <c r="S195" s="25"/>
      <c r="T195" s="26"/>
      <c r="U195" s="25"/>
      <c r="V195" s="26"/>
      <c r="W195" s="25"/>
      <c r="X195" s="26"/>
      <c r="Y195" s="46"/>
      <c r="Z195" s="26"/>
      <c r="AA195" s="25"/>
      <c r="AB195" s="26"/>
      <c r="AC195" s="25"/>
      <c r="AD195" s="26"/>
      <c r="AE195" s="25"/>
      <c r="AF195" s="26"/>
      <c r="AG195" s="25"/>
      <c r="AH195" s="26"/>
      <c r="AI195" s="25"/>
      <c r="AJ195" s="26"/>
      <c r="AK195" s="25"/>
      <c r="AL195" s="26"/>
      <c r="AM195" s="46"/>
      <c r="AN195" s="26"/>
      <c r="AO195" s="46"/>
      <c r="AP195" s="26"/>
      <c r="AQ195" s="46"/>
      <c r="AR195" s="26"/>
      <c r="AS195" s="46"/>
      <c r="AT195" s="26"/>
      <c r="AU195" s="51"/>
      <c r="AV195" s="52"/>
      <c r="AW195" s="51"/>
      <c r="AX195" s="52"/>
      <c r="AZ195" s="65" t="str">
        <f>IF(J195="", "",IF(J195&gt;2*I195, "","200m pace slower than 400m pace"))</f>
        <v>200m pace slower than 400m pace</v>
      </c>
    </row>
    <row r="196" spans="1:52" s="1" customFormat="1" ht="15" x14ac:dyDescent="0.25">
      <c r="A196" s="36" t="s">
        <v>684</v>
      </c>
      <c r="B196" s="47" t="s">
        <v>686</v>
      </c>
      <c r="C196" s="50"/>
      <c r="D196" s="29">
        <f t="shared" si="17"/>
        <v>3</v>
      </c>
      <c r="E196" s="43">
        <f>IFERROR(IF(J196="","",(100/((400-200)/((J196*86400)-(I196*86400)))/86400)),"")</f>
        <v>1.2037037037037038E-3</v>
      </c>
      <c r="F196" s="23">
        <f t="shared" si="18"/>
        <v>2.4074074074074076E-3</v>
      </c>
      <c r="G196" s="23">
        <f t="shared" si="19"/>
        <v>4.8148148148148152E-3</v>
      </c>
      <c r="H196" s="23">
        <f t="shared" si="20"/>
        <v>9.6296296296296303E-3</v>
      </c>
      <c r="I196" s="72">
        <f>IF(K196&gt;0,K196,IF(M196&gt;0,M196,IF(O196&gt;0,O196,IF(Q196&gt;0,Q196,IF(S196&gt;0,S196,IF(U196&gt;0,U196,IF(W196&gt;0,W196,IF(Y196&gt;0,Y196,IF(AA196&gt;0,AA196,IF(AC196&gt;0,AC196,IF(AE196&gt;0,AE196,IF(AG196&gt;0,AG196,IF(AI196&gt;0,AI196,IF(AK196&gt;0,AK196,IF(AM196&gt;0,AM196,IF(AO196&gt;0,AO196,IF(AQ196&gt;0,AQ196,IF(AS196&gt;0,AS196,IF(AU196&gt;0,AU196,AW196)))))))))))))))))))</f>
        <v>1.9560185185185184E-3</v>
      </c>
      <c r="J196" s="72">
        <f>IF(L196&gt;0,L196,IF(N196&gt;0,N196,IF(P196&gt;0,P196,IF(R196&gt;0,R196,IF(T196&gt;0,T196,IF(V196&gt;0,V196,IF(X196&gt;0,X196,IF(Z196&gt;0,Z196,IF(AB196&gt;0,AB196,IF(AD196&gt;0,AD196,IF(AF196&gt;0,AF196,IF(AH196&gt;0,AH196,IF(AJ196&gt;0,AJ196,IF(AL196&gt;0,AL196,IF(AN196&gt;0,AN196,IF(AP196&gt;0,AP196,IF(AR196&gt;0,AR196,IF(AT196&gt;0,AT196,IF(AV196&gt;0,AV196,AX196)))))))))))))))))))</f>
        <v>4.363425925925926E-3</v>
      </c>
      <c r="K196" s="25"/>
      <c r="L196" s="26"/>
      <c r="M196" s="25">
        <v>1.9560185185185184E-3</v>
      </c>
      <c r="N196" s="26">
        <v>4.363425925925926E-3</v>
      </c>
      <c r="O196" s="25"/>
      <c r="P196" s="26"/>
      <c r="Q196" s="25"/>
      <c r="R196" s="26"/>
      <c r="S196" s="25"/>
      <c r="T196" s="26"/>
      <c r="U196" s="25"/>
      <c r="V196" s="26"/>
      <c r="W196" s="25"/>
      <c r="X196" s="26"/>
      <c r="Y196" s="46"/>
      <c r="Z196" s="26"/>
      <c r="AA196" s="25"/>
      <c r="AB196" s="26"/>
      <c r="AC196" s="25"/>
      <c r="AD196" s="26"/>
      <c r="AE196" s="25"/>
      <c r="AF196" s="26"/>
      <c r="AG196" s="25"/>
      <c r="AH196" s="26"/>
      <c r="AI196" s="25"/>
      <c r="AJ196" s="26"/>
      <c r="AK196" s="25"/>
      <c r="AL196" s="26"/>
      <c r="AM196" s="46"/>
      <c r="AN196" s="26"/>
      <c r="AO196" s="46"/>
      <c r="AP196" s="26"/>
      <c r="AQ196" s="46"/>
      <c r="AR196" s="26"/>
      <c r="AS196" s="46"/>
      <c r="AT196" s="26"/>
      <c r="AU196" s="51"/>
      <c r="AV196" s="52"/>
      <c r="AW196" s="51"/>
      <c r="AX196" s="52"/>
      <c r="AZ196" s="65" t="str">
        <f>IF(J196="", "",IF(J196&gt;2*I196, "","200m pace slower than 400m pace"))</f>
        <v/>
      </c>
    </row>
    <row r="197" spans="1:52" s="1" customFormat="1" ht="15" hidden="1" x14ac:dyDescent="0.25">
      <c r="A197" s="36" t="s">
        <v>687</v>
      </c>
      <c r="B197" s="47" t="s">
        <v>688</v>
      </c>
      <c r="C197" s="50"/>
      <c r="D197" s="29" t="str">
        <f t="shared" si="17"/>
        <v>Test</v>
      </c>
      <c r="E197" s="43" t="str">
        <f>IFERROR(IF(J197="","",(100/((400-200)/((J197*86400)-(I197*86400)))/86400)),"")</f>
        <v/>
      </c>
      <c r="F197" s="23" t="str">
        <f t="shared" si="18"/>
        <v/>
      </c>
      <c r="G197" s="23" t="str">
        <f t="shared" si="19"/>
        <v/>
      </c>
      <c r="H197" s="23" t="str">
        <f t="shared" si="20"/>
        <v/>
      </c>
      <c r="I197" s="72">
        <f>IF(K197&gt;0,K197,IF(M197&gt;0,M197,IF(O197&gt;0,O197,IF(Q197&gt;0,Q197,IF(S197&gt;0,S197,IF(U197&gt;0,U197,IF(W197&gt;0,W197,IF(Y197&gt;0,Y197,IF(AA197&gt;0,AA197,IF(AC197&gt;0,AC197,IF(AE197&gt;0,AE197,IF(AG197&gt;0,AG197,IF(AI197&gt;0,AI197,IF(AK197&gt;0,AK197,IF(AM197&gt;0,AM197,IF(AO197&gt;0,AO197,IF(AQ197&gt;0,AQ197,IF(AS197&gt;0,AS197,IF(AU197&gt;0,AU197,AW197)))))))))))))))))))</f>
        <v>0</v>
      </c>
      <c r="J197" s="72">
        <f>IF(L197&gt;0,L197,IF(N197&gt;0,N197,IF(P197&gt;0,P197,IF(R197&gt;0,R197,IF(T197&gt;0,T197,IF(V197&gt;0,V197,IF(X197&gt;0,X197,IF(Z197&gt;0,Z197,IF(AB197&gt;0,AB197,IF(AD197&gt;0,AD197,IF(AF197&gt;0,AF197,IF(AH197&gt;0,AH197,IF(AJ197&gt;0,AJ197,IF(AL197&gt;0,AL197,IF(AN197&gt;0,AN197,IF(AP197&gt;0,AP197,IF(AR197&gt;0,AR197,IF(AT197&gt;0,AT197,IF(AV197&gt;0,AV197,AX197)))))))))))))))))))</f>
        <v>0</v>
      </c>
      <c r="K197" s="25"/>
      <c r="L197" s="26"/>
      <c r="M197" s="25"/>
      <c r="N197" s="26"/>
      <c r="O197" s="25"/>
      <c r="P197" s="26"/>
      <c r="Q197" s="25"/>
      <c r="R197" s="26"/>
      <c r="S197" s="25"/>
      <c r="T197" s="26"/>
      <c r="U197" s="25"/>
      <c r="V197" s="26"/>
      <c r="W197" s="25"/>
      <c r="X197" s="26"/>
      <c r="Y197" s="46"/>
      <c r="Z197" s="26"/>
      <c r="AA197" s="25"/>
      <c r="AB197" s="26"/>
      <c r="AC197" s="25"/>
      <c r="AD197" s="26"/>
      <c r="AE197" s="25"/>
      <c r="AF197" s="26"/>
      <c r="AG197" s="25"/>
      <c r="AH197" s="26"/>
      <c r="AI197" s="25"/>
      <c r="AJ197" s="26"/>
      <c r="AK197" s="25"/>
      <c r="AL197" s="26"/>
      <c r="AM197" s="46"/>
      <c r="AN197" s="26"/>
      <c r="AO197" s="46"/>
      <c r="AP197" s="26"/>
      <c r="AQ197" s="46"/>
      <c r="AR197" s="26"/>
      <c r="AS197" s="46"/>
      <c r="AT197" s="26"/>
      <c r="AU197" s="51"/>
      <c r="AV197" s="52"/>
      <c r="AW197" s="51"/>
      <c r="AX197" s="52"/>
      <c r="AZ197" s="65" t="str">
        <f>IF(J197="", "",IF(J197&gt;2*I197, "","200m pace slower than 400m pace"))</f>
        <v>200m pace slower than 400m pace</v>
      </c>
    </row>
    <row r="198" spans="1:52" s="1" customFormat="1" ht="15" x14ac:dyDescent="0.25">
      <c r="A198" s="36" t="s">
        <v>687</v>
      </c>
      <c r="B198" s="47" t="s">
        <v>689</v>
      </c>
      <c r="C198" s="50"/>
      <c r="D198" s="29">
        <f t="shared" si="17"/>
        <v>4</v>
      </c>
      <c r="E198" s="43">
        <f>IFERROR(IF(J198="","",(100/((400-200)/((J198*86400)-(I198*86400)))/86400)),"")</f>
        <v>1.1516203703703706E-3</v>
      </c>
      <c r="F198" s="23">
        <f t="shared" si="18"/>
        <v>2.3032407407407411E-3</v>
      </c>
      <c r="G198" s="23">
        <f t="shared" si="19"/>
        <v>4.6064814814814822E-3</v>
      </c>
      <c r="H198" s="23">
        <f t="shared" si="20"/>
        <v>9.2129629629629645E-3</v>
      </c>
      <c r="I198" s="72">
        <f>IF(K198&gt;0,K198,IF(M198&gt;0,M198,IF(O198&gt;0,O198,IF(Q198&gt;0,Q198,IF(S198&gt;0,S198,IF(U198&gt;0,U198,IF(W198&gt;0,W198,IF(Y198&gt;0,Y198,IF(AA198&gt;0,AA198,IF(AC198&gt;0,AC198,IF(AE198&gt;0,AE198,IF(AG198&gt;0,AG198,IF(AI198&gt;0,AI198,IF(AK198&gt;0,AK198,IF(AM198&gt;0,AM198,IF(AO198&gt;0,AO198,IF(AQ198&gt;0,AQ198,IF(AS198&gt;0,AS198,IF(AU198&gt;0,AU198,AW198)))))))))))))))))))</f>
        <v>2.0370370370370369E-3</v>
      </c>
      <c r="J198" s="72">
        <f>IF(L198&gt;0,L198,IF(N198&gt;0,N198,IF(P198&gt;0,P198,IF(R198&gt;0,R198,IF(T198&gt;0,T198,IF(V198&gt;0,V198,IF(X198&gt;0,X198,IF(Z198&gt;0,Z198,IF(AB198&gt;0,AB198,IF(AD198&gt;0,AD198,IF(AF198&gt;0,AF198,IF(AH198&gt;0,AH198,IF(AJ198&gt;0,AJ198,IF(AL198&gt;0,AL198,IF(AN198&gt;0,AN198,IF(AP198&gt;0,AP198,IF(AR198&gt;0,AR198,IF(AT198&gt;0,AT198,IF(AV198&gt;0,AV198,AX198)))))))))))))))))))</f>
        <v>4.340277777777778E-3</v>
      </c>
      <c r="K198" s="25"/>
      <c r="L198" s="26"/>
      <c r="M198" s="25"/>
      <c r="N198" s="26"/>
      <c r="O198" s="25"/>
      <c r="P198" s="26"/>
      <c r="Q198" s="25"/>
      <c r="R198" s="26"/>
      <c r="S198" s="25">
        <v>2.0370370370370369E-3</v>
      </c>
      <c r="T198" s="26">
        <v>4.340277777777778E-3</v>
      </c>
      <c r="U198" s="25"/>
      <c r="V198" s="26"/>
      <c r="W198" s="25"/>
      <c r="X198" s="26"/>
      <c r="Y198" s="46"/>
      <c r="Z198" s="26"/>
      <c r="AA198" s="25"/>
      <c r="AB198" s="26"/>
      <c r="AC198" s="25"/>
      <c r="AD198" s="26"/>
      <c r="AE198" s="25"/>
      <c r="AF198" s="26"/>
      <c r="AG198" s="25"/>
      <c r="AH198" s="26"/>
      <c r="AI198" s="25"/>
      <c r="AJ198" s="26"/>
      <c r="AK198" s="25"/>
      <c r="AL198" s="26"/>
      <c r="AM198" s="46"/>
      <c r="AN198" s="26"/>
      <c r="AO198" s="46"/>
      <c r="AP198" s="26"/>
      <c r="AQ198" s="46"/>
      <c r="AR198" s="26"/>
      <c r="AS198" s="46"/>
      <c r="AT198" s="26"/>
      <c r="AU198" s="51"/>
      <c r="AV198" s="52"/>
      <c r="AW198" s="51"/>
      <c r="AX198" s="52"/>
      <c r="AZ198" s="65" t="str">
        <f>IF(J198="", "",IF(J198&gt;2*I198, "","200m pace slower than 400m pace"))</f>
        <v/>
      </c>
    </row>
    <row r="199" spans="1:52" s="1" customFormat="1" ht="15" hidden="1" x14ac:dyDescent="0.25">
      <c r="A199" s="36" t="s">
        <v>456</v>
      </c>
      <c r="B199" s="47" t="s">
        <v>429</v>
      </c>
      <c r="C199" s="50"/>
      <c r="D199" s="29" t="str">
        <f t="shared" si="17"/>
        <v>Test</v>
      </c>
      <c r="E199" s="43" t="str">
        <f>IFERROR(IF(J199="","",(100/((400-200)/((J199*86400)-(I199*86400)))/86400)),"")</f>
        <v/>
      </c>
      <c r="F199" s="23" t="str">
        <f t="shared" si="18"/>
        <v/>
      </c>
      <c r="G199" s="23" t="str">
        <f t="shared" si="19"/>
        <v/>
      </c>
      <c r="H199" s="23" t="str">
        <f t="shared" si="20"/>
        <v/>
      </c>
      <c r="I199" s="72">
        <f>IF(K199&gt;0,K199,IF(M199&gt;0,M199,IF(O199&gt;0,O199,IF(Q199&gt;0,Q199,IF(S199&gt;0,S199,IF(U199&gt;0,U199,IF(W199&gt;0,W199,IF(Y199&gt;0,Y199,IF(AA199&gt;0,AA199,IF(AC199&gt;0,AC199,IF(AE199&gt;0,AE199,IF(AG199&gt;0,AG199,IF(AI199&gt;0,AI199,IF(AK199&gt;0,AK199,IF(AM199&gt;0,AM199,IF(AO199&gt;0,AO199,IF(AQ199&gt;0,AQ199,IF(AS199&gt;0,AS199,IF(AU199&gt;0,AU199,AW199)))))))))))))))))))</f>
        <v>0</v>
      </c>
      <c r="J199" s="72">
        <f>IF(L199&gt;0,L199,IF(N199&gt;0,N199,IF(P199&gt;0,P199,IF(R199&gt;0,R199,IF(T199&gt;0,T199,IF(V199&gt;0,V199,IF(X199&gt;0,X199,IF(Z199&gt;0,Z199,IF(AB199&gt;0,AB199,IF(AD199&gt;0,AD199,IF(AF199&gt;0,AF199,IF(AH199&gt;0,AH199,IF(AJ199&gt;0,AJ199,IF(AL199&gt;0,AL199,IF(AN199&gt;0,AN199,IF(AP199&gt;0,AP199,IF(AR199&gt;0,AR199,IF(AT199&gt;0,AT199,IF(AV199&gt;0,AV199,AX199)))))))))))))))))))</f>
        <v>0</v>
      </c>
      <c r="K199" s="25"/>
      <c r="L199" s="26"/>
      <c r="M199" s="25"/>
      <c r="N199" s="26"/>
      <c r="O199" s="25"/>
      <c r="P199" s="26"/>
      <c r="Q199" s="25"/>
      <c r="R199" s="26"/>
      <c r="S199" s="25"/>
      <c r="T199" s="26"/>
      <c r="U199" s="25"/>
      <c r="V199" s="26"/>
      <c r="W199" s="25"/>
      <c r="X199" s="26"/>
      <c r="Y199" s="46"/>
      <c r="Z199" s="26"/>
      <c r="AA199" s="25"/>
      <c r="AB199" s="26"/>
      <c r="AC199" s="25"/>
      <c r="AD199" s="26"/>
      <c r="AE199" s="25"/>
      <c r="AF199" s="26"/>
      <c r="AG199" s="25"/>
      <c r="AH199" s="26"/>
      <c r="AI199" s="25"/>
      <c r="AJ199" s="26"/>
      <c r="AK199" s="25"/>
      <c r="AL199" s="26"/>
      <c r="AM199" s="46"/>
      <c r="AN199" s="26"/>
      <c r="AO199" s="46"/>
      <c r="AP199" s="26"/>
      <c r="AQ199" s="46"/>
      <c r="AR199" s="26"/>
      <c r="AS199" s="46"/>
      <c r="AT199" s="26"/>
      <c r="AU199" s="51"/>
      <c r="AV199" s="52"/>
      <c r="AW199" s="51"/>
      <c r="AX199" s="52"/>
      <c r="AZ199" s="65" t="str">
        <f>IF(J199="", "",IF(J199&gt;2*I199, "","200m pace slower than 400m pace"))</f>
        <v>200m pace slower than 400m pace</v>
      </c>
    </row>
    <row r="200" spans="1:52" s="1" customFormat="1" ht="15" x14ac:dyDescent="0.25">
      <c r="A200" s="36" t="s">
        <v>690</v>
      </c>
      <c r="B200" s="47" t="s">
        <v>691</v>
      </c>
      <c r="C200" s="50"/>
      <c r="D200" s="29">
        <f t="shared" si="17"/>
        <v>2</v>
      </c>
      <c r="E200" s="43">
        <f>IFERROR(IF(J200="","",(100/((400-200)/((J200*86400)-(I200*86400)))/86400)),"")</f>
        <v>1.3888888888888885E-3</v>
      </c>
      <c r="F200" s="23">
        <f t="shared" si="18"/>
        <v>2.777777777777777E-3</v>
      </c>
      <c r="G200" s="23">
        <f t="shared" si="19"/>
        <v>5.555555555555554E-3</v>
      </c>
      <c r="H200" s="23">
        <f t="shared" si="20"/>
        <v>1.1111111111111108E-2</v>
      </c>
      <c r="I200" s="72">
        <f>IF(K200&gt;0,K200,IF(M200&gt;0,M200,IF(O200&gt;0,O200,IF(Q200&gt;0,Q200,IF(S200&gt;0,S200,IF(U200&gt;0,U200,IF(W200&gt;0,W200,IF(Y200&gt;0,Y200,IF(AA200&gt;0,AA200,IF(AC200&gt;0,AC200,IF(AE200&gt;0,AE200,IF(AG200&gt;0,AG200,IF(AI200&gt;0,AI200,IF(AK200&gt;0,AK200,IF(AM200&gt;0,AM200,IF(AO200&gt;0,AO200,IF(AQ200&gt;0,AQ200,IF(AS200&gt;0,AS200,IF(AU200&gt;0,AU200,AW200)))))))))))))))))))</f>
        <v>2.4537037037037036E-3</v>
      </c>
      <c r="J200" s="72">
        <f>IF(L200&gt;0,L200,IF(N200&gt;0,N200,IF(P200&gt;0,P200,IF(R200&gt;0,R200,IF(T200&gt;0,T200,IF(V200&gt;0,V200,IF(X200&gt;0,X200,IF(Z200&gt;0,Z200,IF(AB200&gt;0,AB200,IF(AD200&gt;0,AD200,IF(AF200&gt;0,AF200,IF(AH200&gt;0,AH200,IF(AJ200&gt;0,AJ200,IF(AL200&gt;0,AL200,IF(AN200&gt;0,AN200,IF(AP200&gt;0,AP200,IF(AR200&gt;0,AR200,IF(AT200&gt;0,AT200,IF(AV200&gt;0,AV200,AX200)))))))))))))))))))</f>
        <v>5.2314814814814811E-3</v>
      </c>
      <c r="K200" s="25"/>
      <c r="L200" s="26"/>
      <c r="M200" s="25"/>
      <c r="N200" s="26"/>
      <c r="O200" s="25">
        <v>2.4537037037037036E-3</v>
      </c>
      <c r="P200" s="26">
        <v>5.2314814814814811E-3</v>
      </c>
      <c r="Q200" s="25"/>
      <c r="R200" s="26"/>
      <c r="S200" s="25"/>
      <c r="T200" s="26"/>
      <c r="U200" s="25"/>
      <c r="V200" s="26"/>
      <c r="W200" s="25"/>
      <c r="X200" s="26"/>
      <c r="Y200" s="46"/>
      <c r="Z200" s="26"/>
      <c r="AA200" s="25"/>
      <c r="AB200" s="26"/>
      <c r="AC200" s="25"/>
      <c r="AD200" s="26"/>
      <c r="AE200" s="25"/>
      <c r="AF200" s="26"/>
      <c r="AG200" s="25"/>
      <c r="AH200" s="26"/>
      <c r="AI200" s="25"/>
      <c r="AJ200" s="26"/>
      <c r="AK200" s="25"/>
      <c r="AL200" s="26"/>
      <c r="AM200" s="46"/>
      <c r="AN200" s="26"/>
      <c r="AO200" s="46"/>
      <c r="AP200" s="26"/>
      <c r="AQ200" s="46"/>
      <c r="AR200" s="26"/>
      <c r="AS200" s="46"/>
      <c r="AT200" s="26"/>
      <c r="AU200" s="51"/>
      <c r="AV200" s="52"/>
      <c r="AW200" s="51"/>
      <c r="AX200" s="52"/>
      <c r="AZ200" s="65" t="str">
        <f>IF(J200="", "",IF(J200&gt;2*I200, "","200m pace slower than 400m pace"))</f>
        <v/>
      </c>
    </row>
    <row r="201" spans="1:52" s="1" customFormat="1" ht="15" x14ac:dyDescent="0.25">
      <c r="A201" s="36" t="s">
        <v>690</v>
      </c>
      <c r="B201" s="47" t="s">
        <v>692</v>
      </c>
      <c r="C201" s="50"/>
      <c r="D201" s="29">
        <f t="shared" ref="D201:D253" si="21">IF(AND(E201&lt;=$D$2,E201&gt;=$D$3),$D$1,IF(AND(E201&lt;=$E$2,E201&gt;=$E$3),$E$1,IF(AND(E201&lt;=$F$2,E201&gt;=$F$3),$F$1,IF(AND(E201&lt;=$G$2,E201&gt;=$G$3),$G$1,IF(AND(E201&lt;=$H$2,E201&gt;=$H$3),$H$1,"Test")))))</f>
        <v>1</v>
      </c>
      <c r="E201" s="43">
        <f>IFERROR(IF(J201="","",(100/((400-200)/((J201*86400)-(I201*86400)))/86400)),"")</f>
        <v>1.4988425925925926E-3</v>
      </c>
      <c r="F201" s="23">
        <f t="shared" ref="F201:F253" si="22">IF(E201="","",$F$5/100*E201)</f>
        <v>2.9976851851851853E-3</v>
      </c>
      <c r="G201" s="23">
        <f t="shared" ref="G201:G253" si="23">IF(E201="","",$G$5/100*E201)</f>
        <v>5.9953703703703705E-3</v>
      </c>
      <c r="H201" s="23">
        <f t="shared" ref="H201:H253" si="24">IF(E201="","",$H$5/100*E201)</f>
        <v>1.1990740740740741E-2</v>
      </c>
      <c r="I201" s="72">
        <f>IF(K201&gt;0,K201,IF(M201&gt;0,M201,IF(O201&gt;0,O201,IF(Q201&gt;0,Q201,IF(S201&gt;0,S201,IF(U201&gt;0,U201,IF(W201&gt;0,W201,IF(Y201&gt;0,Y201,IF(AA201&gt;0,AA201,IF(AC201&gt;0,AC201,IF(AE201&gt;0,AE201,IF(AG201&gt;0,AG201,IF(AI201&gt;0,AI201,IF(AK201&gt;0,AK201,IF(AM201&gt;0,AM201,IF(AO201&gt;0,AO201,IF(AQ201&gt;0,AQ201,IF(AS201&gt;0,AS201,IF(AU201&gt;0,AU201,AW201)))))))))))))))))))</f>
        <v>2.5231481481481481E-3</v>
      </c>
      <c r="J201" s="72">
        <f>IF(L201&gt;0,L201,IF(N201&gt;0,N201,IF(P201&gt;0,P201,IF(R201&gt;0,R201,IF(T201&gt;0,T201,IF(V201&gt;0,V201,IF(X201&gt;0,X201,IF(Z201&gt;0,Z201,IF(AB201&gt;0,AB201,IF(AD201&gt;0,AD201,IF(AF201&gt;0,AF201,IF(AH201&gt;0,AH201,IF(AJ201&gt;0,AJ201,IF(AL201&gt;0,AL201,IF(AN201&gt;0,AN201,IF(AP201&gt;0,AP201,IF(AR201&gt;0,AR201,IF(AT201&gt;0,AT201,IF(AV201&gt;0,AV201,AX201)))))))))))))))))))</f>
        <v>5.5208333333333333E-3</v>
      </c>
      <c r="K201" s="25"/>
      <c r="L201" s="26"/>
      <c r="M201" s="25">
        <v>2.5231481481481481E-3</v>
      </c>
      <c r="N201" s="26">
        <v>5.5208333333333333E-3</v>
      </c>
      <c r="O201" s="25">
        <v>3.0208333333333333E-3</v>
      </c>
      <c r="P201" s="26">
        <v>6.6898148148148151E-3</v>
      </c>
      <c r="Q201" s="25"/>
      <c r="R201" s="26"/>
      <c r="S201" s="25"/>
      <c r="T201" s="26"/>
      <c r="U201" s="25"/>
      <c r="V201" s="26"/>
      <c r="W201" s="25"/>
      <c r="X201" s="26"/>
      <c r="Y201" s="46"/>
      <c r="Z201" s="26"/>
      <c r="AA201" s="25"/>
      <c r="AB201" s="26"/>
      <c r="AC201" s="25"/>
      <c r="AD201" s="26"/>
      <c r="AE201" s="25"/>
      <c r="AF201" s="26"/>
      <c r="AG201" s="25"/>
      <c r="AH201" s="26"/>
      <c r="AI201" s="25"/>
      <c r="AJ201" s="26"/>
      <c r="AK201" s="25"/>
      <c r="AL201" s="26"/>
      <c r="AM201" s="46"/>
      <c r="AN201" s="26"/>
      <c r="AO201" s="46"/>
      <c r="AP201" s="26"/>
      <c r="AQ201" s="46"/>
      <c r="AR201" s="26"/>
      <c r="AS201" s="46"/>
      <c r="AT201" s="26"/>
      <c r="AU201" s="51"/>
      <c r="AV201" s="52"/>
      <c r="AW201" s="51"/>
      <c r="AX201" s="52"/>
      <c r="AZ201" s="65" t="str">
        <f>IF(J201="", "",IF(J201&gt;2*I201, "","200m pace slower than 400m pace"))</f>
        <v/>
      </c>
    </row>
    <row r="202" spans="1:52" s="1" customFormat="1" ht="15" hidden="1" x14ac:dyDescent="0.25">
      <c r="A202" s="36" t="s">
        <v>693</v>
      </c>
      <c r="B202" s="47" t="s">
        <v>694</v>
      </c>
      <c r="C202" s="50"/>
      <c r="D202" s="29" t="str">
        <f t="shared" si="21"/>
        <v>Test</v>
      </c>
      <c r="E202" s="43" t="str">
        <f>IFERROR(IF(J202="","",(100/((400-200)/((J202*86400)-(I202*86400)))/86400)),"")</f>
        <v/>
      </c>
      <c r="F202" s="23" t="str">
        <f t="shared" si="22"/>
        <v/>
      </c>
      <c r="G202" s="23" t="str">
        <f t="shared" si="23"/>
        <v/>
      </c>
      <c r="H202" s="23" t="str">
        <f t="shared" si="24"/>
        <v/>
      </c>
      <c r="I202" s="72">
        <f>IF(K202&gt;0,K202,IF(M202&gt;0,M202,IF(O202&gt;0,O202,IF(Q202&gt;0,Q202,IF(S202&gt;0,S202,IF(U202&gt;0,U202,IF(W202&gt;0,W202,IF(Y202&gt;0,Y202,IF(AA202&gt;0,AA202,IF(AC202&gt;0,AC202,IF(AE202&gt;0,AE202,IF(AG202&gt;0,AG202,IF(AI202&gt;0,AI202,IF(AK202&gt;0,AK202,IF(AM202&gt;0,AM202,IF(AO202&gt;0,AO202,IF(AQ202&gt;0,AQ202,IF(AS202&gt;0,AS202,IF(AU202&gt;0,AU202,AW202)))))))))))))))))))</f>
        <v>0</v>
      </c>
      <c r="J202" s="72">
        <f>IF(L202&gt;0,L202,IF(N202&gt;0,N202,IF(P202&gt;0,P202,IF(R202&gt;0,R202,IF(T202&gt;0,T202,IF(V202&gt;0,V202,IF(X202&gt;0,X202,IF(Z202&gt;0,Z202,IF(AB202&gt;0,AB202,IF(AD202&gt;0,AD202,IF(AF202&gt;0,AF202,IF(AH202&gt;0,AH202,IF(AJ202&gt;0,AJ202,IF(AL202&gt;0,AL202,IF(AN202&gt;0,AN202,IF(AP202&gt;0,AP202,IF(AR202&gt;0,AR202,IF(AT202&gt;0,AT202,IF(AV202&gt;0,AV202,AX202)))))))))))))))))))</f>
        <v>0</v>
      </c>
      <c r="K202" s="25"/>
      <c r="L202" s="26"/>
      <c r="M202" s="25"/>
      <c r="N202" s="26"/>
      <c r="O202" s="25"/>
      <c r="P202" s="26"/>
      <c r="Q202" s="25"/>
      <c r="R202" s="26"/>
      <c r="S202" s="25"/>
      <c r="T202" s="26"/>
      <c r="U202" s="25"/>
      <c r="V202" s="26"/>
      <c r="W202" s="25"/>
      <c r="X202" s="26"/>
      <c r="Y202" s="46"/>
      <c r="Z202" s="26"/>
      <c r="AA202" s="25"/>
      <c r="AB202" s="26"/>
      <c r="AC202" s="25"/>
      <c r="AD202" s="26"/>
      <c r="AE202" s="25"/>
      <c r="AF202" s="26"/>
      <c r="AG202" s="25"/>
      <c r="AH202" s="26"/>
      <c r="AI202" s="25"/>
      <c r="AJ202" s="26"/>
      <c r="AK202" s="25"/>
      <c r="AL202" s="26"/>
      <c r="AM202" s="46"/>
      <c r="AN202" s="26"/>
      <c r="AO202" s="46"/>
      <c r="AP202" s="26"/>
      <c r="AQ202" s="46"/>
      <c r="AR202" s="26"/>
      <c r="AS202" s="46"/>
      <c r="AT202" s="26"/>
      <c r="AU202" s="51"/>
      <c r="AV202" s="52"/>
      <c r="AW202" s="51"/>
      <c r="AX202" s="52"/>
      <c r="AZ202" s="65" t="str">
        <f>IF(J202="", "",IF(J202&gt;2*I202, "","200m pace slower than 400m pace"))</f>
        <v>200m pace slower than 400m pace</v>
      </c>
    </row>
    <row r="203" spans="1:52" s="1" customFormat="1" ht="15" hidden="1" x14ac:dyDescent="0.25">
      <c r="A203" s="36" t="s">
        <v>693</v>
      </c>
      <c r="B203" s="47" t="s">
        <v>695</v>
      </c>
      <c r="C203" s="50"/>
      <c r="D203" s="29" t="str">
        <f t="shared" si="21"/>
        <v>Test</v>
      </c>
      <c r="E203" s="43" t="str">
        <f>IFERROR(IF(J203="","",(100/((400-200)/((J203*86400)-(I203*86400)))/86400)),"")</f>
        <v/>
      </c>
      <c r="F203" s="23" t="str">
        <f t="shared" si="22"/>
        <v/>
      </c>
      <c r="G203" s="23" t="str">
        <f t="shared" si="23"/>
        <v/>
      </c>
      <c r="H203" s="23" t="str">
        <f t="shared" si="24"/>
        <v/>
      </c>
      <c r="I203" s="72">
        <f>IF(K203&gt;0,K203,IF(M203&gt;0,M203,IF(O203&gt;0,O203,IF(Q203&gt;0,Q203,IF(S203&gt;0,S203,IF(U203&gt;0,U203,IF(W203&gt;0,W203,IF(Y203&gt;0,Y203,IF(AA203&gt;0,AA203,IF(AC203&gt;0,AC203,IF(AE203&gt;0,AE203,IF(AG203&gt;0,AG203,IF(AI203&gt;0,AI203,IF(AK203&gt;0,AK203,IF(AM203&gt;0,AM203,IF(AO203&gt;0,AO203,IF(AQ203&gt;0,AQ203,IF(AS203&gt;0,AS203,IF(AU203&gt;0,AU203,AW203)))))))))))))))))))</f>
        <v>0</v>
      </c>
      <c r="J203" s="72">
        <f>IF(L203&gt;0,L203,IF(N203&gt;0,N203,IF(P203&gt;0,P203,IF(R203&gt;0,R203,IF(T203&gt;0,T203,IF(V203&gt;0,V203,IF(X203&gt;0,X203,IF(Z203&gt;0,Z203,IF(AB203&gt;0,AB203,IF(AD203&gt;0,AD203,IF(AF203&gt;0,AF203,IF(AH203&gt;0,AH203,IF(AJ203&gt;0,AJ203,IF(AL203&gt;0,AL203,IF(AN203&gt;0,AN203,IF(AP203&gt;0,AP203,IF(AR203&gt;0,AR203,IF(AT203&gt;0,AT203,IF(AV203&gt;0,AV203,AX203)))))))))))))))))))</f>
        <v>0</v>
      </c>
      <c r="K203" s="25"/>
      <c r="L203" s="26"/>
      <c r="M203" s="25"/>
      <c r="N203" s="26"/>
      <c r="O203" s="25"/>
      <c r="P203" s="26"/>
      <c r="Q203" s="25"/>
      <c r="R203" s="26"/>
      <c r="S203" s="25"/>
      <c r="T203" s="26"/>
      <c r="U203" s="25"/>
      <c r="V203" s="26"/>
      <c r="W203" s="25"/>
      <c r="X203" s="26"/>
      <c r="Y203" s="46"/>
      <c r="Z203" s="26"/>
      <c r="AA203" s="25"/>
      <c r="AB203" s="26"/>
      <c r="AC203" s="25"/>
      <c r="AD203" s="26"/>
      <c r="AE203" s="25"/>
      <c r="AF203" s="26"/>
      <c r="AG203" s="25"/>
      <c r="AH203" s="26"/>
      <c r="AI203" s="25"/>
      <c r="AJ203" s="26"/>
      <c r="AK203" s="25"/>
      <c r="AL203" s="26"/>
      <c r="AM203" s="46"/>
      <c r="AN203" s="26"/>
      <c r="AO203" s="46"/>
      <c r="AP203" s="26"/>
      <c r="AQ203" s="46"/>
      <c r="AR203" s="26"/>
      <c r="AS203" s="46"/>
      <c r="AT203" s="26"/>
      <c r="AU203" s="51"/>
      <c r="AV203" s="52"/>
      <c r="AW203" s="51"/>
      <c r="AX203" s="52"/>
      <c r="AZ203" s="65" t="str">
        <f>IF(J203="", "",IF(J203&gt;2*I203, "","200m pace slower than 400m pace"))</f>
        <v>200m pace slower than 400m pace</v>
      </c>
    </row>
    <row r="204" spans="1:52" s="1" customFormat="1" ht="15" x14ac:dyDescent="0.25">
      <c r="A204" s="54" t="s">
        <v>808</v>
      </c>
      <c r="B204" s="54" t="s">
        <v>696</v>
      </c>
      <c r="D204" s="29">
        <f>IF(AND(E204&lt;=$D$2,E204&gt;=$D$3),$D$1,IF(AND(E204&lt;=$E$2,E204&gt;=$E$3),$E$1,IF(AND(E204&lt;=$F$2,E204&gt;=$F$3),$F$1,IF(AND(E204&lt;=$G$2,E204&gt;=$G$3),$G$1,IF(AND(E204&lt;=$H$2,E204&gt;=$H$3),$H$1,"Test")))))</f>
        <v>5</v>
      </c>
      <c r="E204" s="43">
        <f>IFERROR(IF(J204="","",(100/((400-200)/((J204*86400)-(I204*86400)))/86400)),"")</f>
        <v>1.0358796296296297E-3</v>
      </c>
      <c r="F204" s="23">
        <f>IF(E204="","",$F$5/100*E204)</f>
        <v>2.0717592592592593E-3</v>
      </c>
      <c r="G204" s="23">
        <f>IF(E204="","",$G$5/100*E204)</f>
        <v>4.1435185185185186E-3</v>
      </c>
      <c r="H204" s="23">
        <f>IF(E204="","",$H$5/100*E204)</f>
        <v>8.2870370370370372E-3</v>
      </c>
      <c r="I204" s="72">
        <f>IF(K204&gt;0,K204,IF(M204&gt;0,M204,IF(O204&gt;0,O204,IF(Q204&gt;0,Q204,IF(S204&gt;0,S204,IF(U204&gt;0,U204,IF(W204&gt;0,W204,IF(Y204&gt;0,Y204,IF(AA204&gt;0,AA204,IF(AC204&gt;0,AC204,IF(AE204&gt;0,AE204,IF(AG204&gt;0,AG204,IF(AI204&gt;0,AI204,IF(AK204&gt;0,AK204,IF(AM204&gt;0,AM204,IF(AO204&gt;0,AO204,IF(AQ204&gt;0,AQ204,IF(AS204&gt;0,AS204,IF(AU204&gt;0,AU204,AW204)))))))))))))))))))</f>
        <v>2.0138888888888888E-3</v>
      </c>
      <c r="J204" s="72">
        <f>IF(L204&gt;0,L204,IF(N204&gt;0,N204,IF(P204&gt;0,P204,IF(R204&gt;0,R204,IF(T204&gt;0,T204,IF(V204&gt;0,V204,IF(X204&gt;0,X204,IF(Z204&gt;0,Z204,IF(AB204&gt;0,AB204,IF(AD204&gt;0,AD204,IF(AF204&gt;0,AF204,IF(AH204&gt;0,AH204,IF(AJ204&gt;0,AJ204,IF(AL204&gt;0,AL204,IF(AN204&gt;0,AN204,IF(AP204&gt;0,AP204,IF(AR204&gt;0,AR204,IF(AT204&gt;0,AT204,IF(AV204&gt;0,AV204,AX204)))))))))))))))))))</f>
        <v>4.0856481481481481E-3</v>
      </c>
      <c r="K204" s="25"/>
      <c r="L204" s="26"/>
      <c r="M204" s="25"/>
      <c r="N204" s="26"/>
      <c r="O204" s="25"/>
      <c r="P204" s="26"/>
      <c r="Q204" s="25"/>
      <c r="R204" s="26"/>
      <c r="S204" s="25"/>
      <c r="T204" s="26"/>
      <c r="U204" s="25"/>
      <c r="V204" s="26"/>
      <c r="W204" s="25">
        <v>2.0138888888888888E-3</v>
      </c>
      <c r="X204" s="26">
        <v>4.0856481481481481E-3</v>
      </c>
      <c r="Y204" s="46"/>
      <c r="Z204" s="26"/>
      <c r="AA204" s="25"/>
      <c r="AB204" s="26"/>
      <c r="AC204" s="25"/>
      <c r="AD204" s="26"/>
      <c r="AE204" s="25">
        <v>2.0254629629629629E-3</v>
      </c>
      <c r="AF204" s="26">
        <v>4.2939814814814811E-3</v>
      </c>
      <c r="AG204" s="25"/>
      <c r="AH204" s="26"/>
      <c r="AI204" s="25">
        <v>2.1527777777777778E-3</v>
      </c>
      <c r="AJ204" s="26">
        <v>4.4444444444444444E-3</v>
      </c>
      <c r="AK204" s="25"/>
      <c r="AL204" s="26"/>
      <c r="AM204" s="46"/>
      <c r="AN204" s="26"/>
      <c r="AO204" s="46">
        <v>2.0370370370370373E-3</v>
      </c>
      <c r="AP204" s="26">
        <v>4.2824074074074075E-3</v>
      </c>
      <c r="AQ204" s="46">
        <v>2.1412037037037038E-3</v>
      </c>
      <c r="AR204" s="26">
        <v>4.155092592592593E-3</v>
      </c>
      <c r="AS204" s="46"/>
      <c r="AT204" s="26"/>
      <c r="AU204" s="46"/>
      <c r="AV204" s="26"/>
      <c r="AW204" s="46"/>
      <c r="AX204" s="26"/>
      <c r="AZ204" s="65" t="str">
        <f>IF(J204="", "",IF(J204&gt;2*I204, "","200m pace slower than 400m pace"))</f>
        <v/>
      </c>
    </row>
    <row r="205" spans="1:52" s="1" customFormat="1" ht="15" hidden="1" x14ac:dyDescent="0.25">
      <c r="A205" s="36" t="s">
        <v>697</v>
      </c>
      <c r="B205" s="47" t="s">
        <v>698</v>
      </c>
      <c r="C205" s="50"/>
      <c r="D205" s="29" t="str">
        <f t="shared" si="21"/>
        <v>Test</v>
      </c>
      <c r="E205" s="43" t="str">
        <f>IFERROR(IF(J205="","",(100/((400-200)/((J205*86400)-(I205*86400)))/86400)),"")</f>
        <v/>
      </c>
      <c r="F205" s="23" t="str">
        <f t="shared" si="22"/>
        <v/>
      </c>
      <c r="G205" s="23" t="str">
        <f t="shared" si="23"/>
        <v/>
      </c>
      <c r="H205" s="23" t="str">
        <f t="shared" si="24"/>
        <v/>
      </c>
      <c r="I205" s="72">
        <f>IF(K205&gt;0,K205,IF(M205&gt;0,M205,IF(O205&gt;0,O205,IF(Q205&gt;0,Q205,IF(S205&gt;0,S205,IF(U205&gt;0,U205,IF(W205&gt;0,W205,IF(Y205&gt;0,Y205,IF(AA205&gt;0,AA205,IF(AC205&gt;0,AC205,IF(AE205&gt;0,AE205,IF(AG205&gt;0,AG205,IF(AI205&gt;0,AI205,IF(AK205&gt;0,AK205,IF(AM205&gt;0,AM205,IF(AO205&gt;0,AO205,IF(AQ205&gt;0,AQ205,IF(AS205&gt;0,AS205,IF(AU205&gt;0,AU205,AW205)))))))))))))))))))</f>
        <v>0</v>
      </c>
      <c r="J205" s="72">
        <f>IF(L205&gt;0,L205,IF(N205&gt;0,N205,IF(P205&gt;0,P205,IF(R205&gt;0,R205,IF(T205&gt;0,T205,IF(V205&gt;0,V205,IF(X205&gt;0,X205,IF(Z205&gt;0,Z205,IF(AB205&gt;0,AB205,IF(AD205&gt;0,AD205,IF(AF205&gt;0,AF205,IF(AH205&gt;0,AH205,IF(AJ205&gt;0,AJ205,IF(AL205&gt;0,AL205,IF(AN205&gt;0,AN205,IF(AP205&gt;0,AP205,IF(AR205&gt;0,AR205,IF(AT205&gt;0,AT205,IF(AV205&gt;0,AV205,AX205)))))))))))))))))))</f>
        <v>0</v>
      </c>
      <c r="K205" s="25"/>
      <c r="L205" s="26"/>
      <c r="M205" s="25"/>
      <c r="N205" s="26"/>
      <c r="O205" s="25"/>
      <c r="P205" s="26"/>
      <c r="Q205" s="25"/>
      <c r="R205" s="26"/>
      <c r="S205" s="25"/>
      <c r="T205" s="26"/>
      <c r="U205" s="25"/>
      <c r="V205" s="26"/>
      <c r="W205" s="25"/>
      <c r="X205" s="26"/>
      <c r="Y205" s="46"/>
      <c r="Z205" s="26"/>
      <c r="AA205" s="25"/>
      <c r="AB205" s="26"/>
      <c r="AC205" s="25"/>
      <c r="AD205" s="26"/>
      <c r="AE205" s="25"/>
      <c r="AF205" s="26"/>
      <c r="AG205" s="25"/>
      <c r="AH205" s="26"/>
      <c r="AI205" s="25"/>
      <c r="AJ205" s="26"/>
      <c r="AK205" s="25"/>
      <c r="AL205" s="26"/>
      <c r="AM205" s="46"/>
      <c r="AN205" s="26"/>
      <c r="AO205" s="46"/>
      <c r="AP205" s="26"/>
      <c r="AQ205" s="46"/>
      <c r="AR205" s="26"/>
      <c r="AS205" s="46"/>
      <c r="AT205" s="26"/>
      <c r="AU205" s="51"/>
      <c r="AV205" s="52"/>
      <c r="AW205" s="51"/>
      <c r="AX205" s="52"/>
      <c r="AZ205" s="65" t="str">
        <f>IF(J205="", "",IF(J205&gt;2*I205, "","200m pace slower than 400m pace"))</f>
        <v>200m pace slower than 400m pace</v>
      </c>
    </row>
    <row r="206" spans="1:52" s="1" customFormat="1" ht="15" x14ac:dyDescent="0.25">
      <c r="A206" s="36" t="s">
        <v>697</v>
      </c>
      <c r="B206" s="47" t="s">
        <v>699</v>
      </c>
      <c r="C206" s="50"/>
      <c r="D206" s="29">
        <f t="shared" si="21"/>
        <v>5</v>
      </c>
      <c r="E206" s="43">
        <f>IFERROR(IF(J206="","",(100/((400-200)/((J206*86400)-(I206*86400)))/86400)),"")</f>
        <v>1.0590277777777777E-3</v>
      </c>
      <c r="F206" s="23">
        <f t="shared" si="22"/>
        <v>2.1180555555555553E-3</v>
      </c>
      <c r="G206" s="23">
        <f t="shared" si="23"/>
        <v>4.2361111111111106E-3</v>
      </c>
      <c r="H206" s="23">
        <f t="shared" si="24"/>
        <v>8.4722222222222213E-3</v>
      </c>
      <c r="I206" s="72">
        <f>IF(K206&gt;0,K206,IF(M206&gt;0,M206,IF(O206&gt;0,O206,IF(Q206&gt;0,Q206,IF(S206&gt;0,S206,IF(U206&gt;0,U206,IF(W206&gt;0,W206,IF(Y206&gt;0,Y206,IF(AA206&gt;0,AA206,IF(AC206&gt;0,AC206,IF(AE206&gt;0,AE206,IF(AG206&gt;0,AG206,IF(AI206&gt;0,AI206,IF(AK206&gt;0,AK206,IF(AM206&gt;0,AM206,IF(AO206&gt;0,AO206,IF(AQ206&gt;0,AQ206,IF(AS206&gt;0,AS206,IF(AU206&gt;0,AU206,AW206)))))))))))))))))))</f>
        <v>1.8634259259259259E-3</v>
      </c>
      <c r="J206" s="72">
        <f>IF(L206&gt;0,L206,IF(N206&gt;0,N206,IF(P206&gt;0,P206,IF(R206&gt;0,R206,IF(T206&gt;0,T206,IF(V206&gt;0,V206,IF(X206&gt;0,X206,IF(Z206&gt;0,Z206,IF(AB206&gt;0,AB206,IF(AD206&gt;0,AD206,IF(AF206&gt;0,AF206,IF(AH206&gt;0,AH206,IF(AJ206&gt;0,AJ206,IF(AL206&gt;0,AL206,IF(AN206&gt;0,AN206,IF(AP206&gt;0,AP206,IF(AR206&gt;0,AR206,IF(AT206&gt;0,AT206,IF(AV206&gt;0,AV206,AX206)))))))))))))))))))</f>
        <v>3.9814814814814817E-3</v>
      </c>
      <c r="K206" s="25"/>
      <c r="L206" s="26"/>
      <c r="M206" s="25">
        <v>1.8634259259259259E-3</v>
      </c>
      <c r="N206" s="26">
        <v>3.9814814814814817E-3</v>
      </c>
      <c r="O206" s="25"/>
      <c r="P206" s="26"/>
      <c r="Q206" s="25"/>
      <c r="R206" s="26"/>
      <c r="S206" s="25"/>
      <c r="T206" s="26"/>
      <c r="U206" s="25"/>
      <c r="V206" s="26"/>
      <c r="W206" s="25"/>
      <c r="X206" s="26"/>
      <c r="Y206" s="46"/>
      <c r="Z206" s="26"/>
      <c r="AA206" s="25"/>
      <c r="AB206" s="26"/>
      <c r="AC206" s="25"/>
      <c r="AD206" s="26"/>
      <c r="AE206" s="25"/>
      <c r="AF206" s="26"/>
      <c r="AG206" s="25"/>
      <c r="AH206" s="26"/>
      <c r="AI206" s="25"/>
      <c r="AJ206" s="26"/>
      <c r="AK206" s="25"/>
      <c r="AL206" s="26"/>
      <c r="AM206" s="46"/>
      <c r="AN206" s="26"/>
      <c r="AO206" s="46"/>
      <c r="AP206" s="26"/>
      <c r="AQ206" s="46"/>
      <c r="AR206" s="26"/>
      <c r="AS206" s="46"/>
      <c r="AT206" s="26"/>
      <c r="AU206" s="51"/>
      <c r="AV206" s="52"/>
      <c r="AW206" s="51"/>
      <c r="AX206" s="52"/>
      <c r="AZ206" s="65" t="str">
        <f>IF(J206="", "",IF(J206&gt;2*I206, "","200m pace slower than 400m pace"))</f>
        <v/>
      </c>
    </row>
    <row r="207" spans="1:52" s="1" customFormat="1" ht="15" x14ac:dyDescent="0.25">
      <c r="A207" s="47" t="s">
        <v>792</v>
      </c>
      <c r="B207" s="47" t="s">
        <v>700</v>
      </c>
      <c r="D207" s="29">
        <f>IF(AND(E207&lt;=$D$2,E207&gt;=$D$3),$D$1,IF(AND(E207&lt;=$E$2,E207&gt;=$E$3),$E$1,IF(AND(E207&lt;=$F$2,E207&gt;=$F$3),$F$1,IF(AND(E207&lt;=$G$2,E207&gt;=$G$3),$G$1,IF(AND(E207&lt;=$H$2,E207&gt;=$H$3),$H$1,"Test")))))</f>
        <v>3</v>
      </c>
      <c r="E207" s="43">
        <f>IFERROR(IF(J207="","",(100/((400-200)/((J207*86400)-(I207*86400)))/86400)),"")</f>
        <v>1.25E-3</v>
      </c>
      <c r="F207" s="23">
        <f>IF(E207="","",$F$5/100*E207)</f>
        <v>2.5000000000000001E-3</v>
      </c>
      <c r="G207" s="23">
        <f>IF(E207="","",$G$5/100*E207)</f>
        <v>5.0000000000000001E-3</v>
      </c>
      <c r="H207" s="23">
        <f>IF(E207="","",$H$5/100*E207)</f>
        <v>0.01</v>
      </c>
      <c r="I207" s="72">
        <f>IF(K207&gt;0,K207,IF(M207&gt;0,M207,IF(O207&gt;0,O207,IF(Q207&gt;0,Q207,IF(S207&gt;0,S207,IF(U207&gt;0,U207,IF(W207&gt;0,W207,IF(Y207&gt;0,Y207,IF(AA207&gt;0,AA207,IF(AC207&gt;0,AC207,IF(AE207&gt;0,AE207,IF(AG207&gt;0,AG207,IF(AI207&gt;0,AI207,IF(AK207&gt;0,AK207,IF(AM207&gt;0,AM207,IF(AO207&gt;0,AO207,IF(AQ207&gt;0,AQ207,IF(AS207&gt;0,AS207,IF(AU207&gt;0,AU207,AW207)))))))))))))))))))</f>
        <v>2.1412037037037038E-3</v>
      </c>
      <c r="J207" s="72">
        <f>IF(L207&gt;0,L207,IF(N207&gt;0,N207,IF(P207&gt;0,P207,IF(R207&gt;0,R207,IF(T207&gt;0,T207,IF(V207&gt;0,V207,IF(X207&gt;0,X207,IF(Z207&gt;0,Z207,IF(AB207&gt;0,AB207,IF(AD207&gt;0,AD207,IF(AF207&gt;0,AF207,IF(AH207&gt;0,AH207,IF(AJ207&gt;0,AJ207,IF(AL207&gt;0,AL207,IF(AN207&gt;0,AN207,IF(AP207&gt;0,AP207,IF(AR207&gt;0,AR207,IF(AT207&gt;0,AT207,IF(AV207&gt;0,AV207,AX207)))))))))))))))))))</f>
        <v>4.6412037037037038E-3</v>
      </c>
      <c r="K207" s="25"/>
      <c r="L207" s="26"/>
      <c r="M207" s="25"/>
      <c r="N207" s="26"/>
      <c r="O207" s="25"/>
      <c r="P207" s="26"/>
      <c r="Q207" s="25"/>
      <c r="R207" s="26"/>
      <c r="S207" s="25"/>
      <c r="T207" s="26"/>
      <c r="U207" s="25"/>
      <c r="V207" s="26"/>
      <c r="W207" s="25"/>
      <c r="X207" s="26"/>
      <c r="Y207" s="46"/>
      <c r="Z207" s="26"/>
      <c r="AA207" s="25"/>
      <c r="AB207" s="26"/>
      <c r="AC207" s="25"/>
      <c r="AD207" s="26"/>
      <c r="AE207" s="25">
        <v>2.1412037037037038E-3</v>
      </c>
      <c r="AF207" s="26">
        <v>4.6412037037037038E-3</v>
      </c>
      <c r="AG207" s="25">
        <v>2.0486111111111113E-3</v>
      </c>
      <c r="AH207" s="26">
        <v>4.6064814814814814E-3</v>
      </c>
      <c r="AI207" s="25"/>
      <c r="AJ207" s="26"/>
      <c r="AK207" s="25"/>
      <c r="AL207" s="26"/>
      <c r="AM207" s="46"/>
      <c r="AN207" s="26"/>
      <c r="AO207" s="46">
        <v>2.0949074074074073E-3</v>
      </c>
      <c r="AP207" s="26">
        <v>4.6180555555555558E-3</v>
      </c>
      <c r="AQ207" s="46"/>
      <c r="AR207" s="26"/>
      <c r="AS207" s="46">
        <v>2.0949074074074073E-3</v>
      </c>
      <c r="AT207" s="26">
        <v>4.6064814814814814E-3</v>
      </c>
      <c r="AU207" s="46"/>
      <c r="AV207" s="26"/>
      <c r="AW207" s="46">
        <v>2.0023148148148148E-3</v>
      </c>
      <c r="AX207" s="26">
        <v>4.386574074074074E-3</v>
      </c>
      <c r="AZ207" s="65" t="str">
        <f>IF(J207="", "",IF(J207&gt;2*I207, "","200m pace slower than 400m pace"))</f>
        <v/>
      </c>
    </row>
    <row r="208" spans="1:52" s="1" customFormat="1" ht="15" x14ac:dyDescent="0.25">
      <c r="A208" s="47" t="s">
        <v>792</v>
      </c>
      <c r="B208" s="47" t="s">
        <v>793</v>
      </c>
      <c r="D208" s="29">
        <f>IF(AND(E208&lt;=$D$2,E208&gt;=$D$3),$D$1,IF(AND(E208&lt;=$E$2,E208&gt;=$E$3),$E$1,IF(AND(E208&lt;=$F$2,E208&gt;=$F$3),$F$1,IF(AND(E208&lt;=$G$2,E208&gt;=$G$3),$G$1,IF(AND(E208&lt;=$H$2,E208&gt;=$H$3),$H$1,"Test")))))</f>
        <v>5</v>
      </c>
      <c r="E208" s="43">
        <f>IFERROR(IF(J208="","",(100/((400-200)/((J208*86400)-(I208*86400)))/86400)),"")</f>
        <v>1.0243055555555563E-3</v>
      </c>
      <c r="F208" s="23">
        <f>IF(E208="","",$F$5/100*E208)</f>
        <v>2.0486111111111126E-3</v>
      </c>
      <c r="G208" s="23">
        <f>IF(E208="","",$G$5/100*E208)</f>
        <v>4.0972222222222252E-3</v>
      </c>
      <c r="H208" s="23">
        <f>IF(E208="","",$H$5/100*E208)</f>
        <v>8.1944444444444504E-3</v>
      </c>
      <c r="I208" s="72">
        <f>IF(K208&gt;0,K208,IF(M208&gt;0,M208,IF(O208&gt;0,O208,IF(Q208&gt;0,Q208,IF(S208&gt;0,S208,IF(U208&gt;0,U208,IF(W208&gt;0,W208,IF(Y208&gt;0,Y208,IF(AA208&gt;0,AA208,IF(AC208&gt;0,AC208,IF(AE208&gt;0,AE208,IF(AG208&gt;0,AG208,IF(AI208&gt;0,AI208,IF(AK208&gt;0,AK208,IF(AM208&gt;0,AM208,IF(AO208&gt;0,AO208,IF(AQ208&gt;0,AQ208,IF(AS208&gt;0,AS208,IF(AU208&gt;0,AU208,AW208)))))))))))))))))))</f>
        <v>1.9444444444444442E-3</v>
      </c>
      <c r="J208" s="72">
        <f>IF(L208&gt;0,L208,IF(N208&gt;0,N208,IF(P208&gt;0,P208,IF(R208&gt;0,R208,IF(T208&gt;0,T208,IF(V208&gt;0,V208,IF(X208&gt;0,X208,IF(Z208&gt;0,Z208,IF(AB208&gt;0,AB208,IF(AD208&gt;0,AD208,IF(AF208&gt;0,AF208,IF(AH208&gt;0,AH208,IF(AJ208&gt;0,AJ208,IF(AL208&gt;0,AL208,IF(AN208&gt;0,AN208,IF(AP208&gt;0,AP208,IF(AR208&gt;0,AR208,IF(AT208&gt;0,AT208,IF(AV208&gt;0,AV208,AX208)))))))))))))))))))</f>
        <v>3.9930555555555561E-3</v>
      </c>
      <c r="K208" s="25"/>
      <c r="L208" s="26"/>
      <c r="M208" s="25"/>
      <c r="N208" s="26"/>
      <c r="O208" s="25"/>
      <c r="P208" s="26"/>
      <c r="Q208" s="25"/>
      <c r="R208" s="26"/>
      <c r="S208" s="25"/>
      <c r="T208" s="26"/>
      <c r="U208" s="25"/>
      <c r="V208" s="26"/>
      <c r="W208" s="25"/>
      <c r="X208" s="26"/>
      <c r="Y208" s="46"/>
      <c r="Z208" s="26"/>
      <c r="AA208" s="25"/>
      <c r="AB208" s="26"/>
      <c r="AC208" s="25"/>
      <c r="AD208" s="26"/>
      <c r="AE208" s="25"/>
      <c r="AF208" s="26"/>
      <c r="AG208" s="25"/>
      <c r="AH208" s="26"/>
      <c r="AI208" s="25"/>
      <c r="AJ208" s="26"/>
      <c r="AK208" s="25"/>
      <c r="AL208" s="26"/>
      <c r="AM208" s="46"/>
      <c r="AN208" s="26"/>
      <c r="AO208" s="46"/>
      <c r="AP208" s="26"/>
      <c r="AQ208" s="46"/>
      <c r="AR208" s="26"/>
      <c r="AS208" s="46">
        <v>1.9444444444444442E-3</v>
      </c>
      <c r="AT208" s="26">
        <v>3.9930555555555561E-3</v>
      </c>
      <c r="AU208" s="46">
        <v>1.8865740740740742E-3</v>
      </c>
      <c r="AV208" s="26">
        <v>3.9814814814814817E-3</v>
      </c>
      <c r="AW208" s="46"/>
      <c r="AX208" s="26"/>
      <c r="AZ208" s="65" t="str">
        <f>IF(J208="", "",IF(J208&gt;2*I208, "","200m pace slower than 400m pace"))</f>
        <v/>
      </c>
    </row>
    <row r="209" spans="1:57" s="1" customFormat="1" ht="15" hidden="1" x14ac:dyDescent="0.25">
      <c r="A209" s="36" t="s">
        <v>701</v>
      </c>
      <c r="B209" s="47" t="s">
        <v>702</v>
      </c>
      <c r="C209" s="50"/>
      <c r="D209" s="29" t="str">
        <f t="shared" si="21"/>
        <v>Test</v>
      </c>
      <c r="E209" s="43" t="str">
        <f>IFERROR(IF(J209="","",(100/((400-200)/((J209*86400)-(I209*86400)))/86400)),"")</f>
        <v/>
      </c>
      <c r="F209" s="23" t="str">
        <f t="shared" si="22"/>
        <v/>
      </c>
      <c r="G209" s="23" t="str">
        <f t="shared" si="23"/>
        <v/>
      </c>
      <c r="H209" s="23" t="str">
        <f t="shared" si="24"/>
        <v/>
      </c>
      <c r="I209" s="72">
        <f>IF(K209&gt;0,K209,IF(M209&gt;0,M209,IF(O209&gt;0,O209,IF(Q209&gt;0,Q209,IF(S209&gt;0,S209,IF(U209&gt;0,U209,IF(W209&gt;0,W209,IF(Y209&gt;0,Y209,IF(AA209&gt;0,AA209,IF(AC209&gt;0,AC209,IF(AE209&gt;0,AE209,IF(AG209&gt;0,AG209,IF(AI209&gt;0,AI209,IF(AK209&gt;0,AK209,IF(AM209&gt;0,AM209,IF(AO209&gt;0,AO209,IF(AQ209&gt;0,AQ209,IF(AS209&gt;0,AS209,IF(AU209&gt;0,AU209,AW209)))))))))))))))))))</f>
        <v>0</v>
      </c>
      <c r="J209" s="72">
        <f>IF(L209&gt;0,L209,IF(N209&gt;0,N209,IF(P209&gt;0,P209,IF(R209&gt;0,R209,IF(T209&gt;0,T209,IF(V209&gt;0,V209,IF(X209&gt;0,X209,IF(Z209&gt;0,Z209,IF(AB209&gt;0,AB209,IF(AD209&gt;0,AD209,IF(AF209&gt;0,AF209,IF(AH209&gt;0,AH209,IF(AJ209&gt;0,AJ209,IF(AL209&gt;0,AL209,IF(AN209&gt;0,AN209,IF(AP209&gt;0,AP209,IF(AR209&gt;0,AR209,IF(AT209&gt;0,AT209,IF(AV209&gt;0,AV209,AX209)))))))))))))))))))</f>
        <v>0</v>
      </c>
      <c r="K209" s="25"/>
      <c r="L209" s="26"/>
      <c r="M209" s="25"/>
      <c r="N209" s="26"/>
      <c r="O209" s="25"/>
      <c r="P209" s="26"/>
      <c r="Q209" s="25"/>
      <c r="R209" s="26"/>
      <c r="S209" s="25"/>
      <c r="T209" s="26"/>
      <c r="U209" s="25"/>
      <c r="V209" s="26"/>
      <c r="W209" s="25"/>
      <c r="X209" s="26"/>
      <c r="Y209" s="46"/>
      <c r="Z209" s="26"/>
      <c r="AA209" s="25"/>
      <c r="AB209" s="26"/>
      <c r="AC209" s="25"/>
      <c r="AD209" s="26"/>
      <c r="AE209" s="25"/>
      <c r="AF209" s="26"/>
      <c r="AG209" s="25"/>
      <c r="AH209" s="26"/>
      <c r="AI209" s="25"/>
      <c r="AJ209" s="26"/>
      <c r="AK209" s="25"/>
      <c r="AL209" s="26"/>
      <c r="AM209" s="46"/>
      <c r="AN209" s="26"/>
      <c r="AO209" s="46"/>
      <c r="AP209" s="26"/>
      <c r="AQ209" s="46"/>
      <c r="AR209" s="26"/>
      <c r="AS209" s="46"/>
      <c r="AT209" s="26"/>
      <c r="AU209" s="51"/>
      <c r="AV209" s="52"/>
      <c r="AW209" s="51"/>
      <c r="AX209" s="52"/>
      <c r="AZ209" s="65" t="str">
        <f>IF(J209="", "",IF(J209&gt;2*I209, "","200m pace slower than 400m pace"))</f>
        <v>200m pace slower than 400m pace</v>
      </c>
    </row>
    <row r="210" spans="1:57" s="1" customFormat="1" ht="15" x14ac:dyDescent="0.25">
      <c r="A210" s="36" t="s">
        <v>703</v>
      </c>
      <c r="B210" s="47" t="s">
        <v>704</v>
      </c>
      <c r="C210" s="50"/>
      <c r="D210" s="29">
        <f t="shared" si="21"/>
        <v>1</v>
      </c>
      <c r="E210" s="43">
        <f>IFERROR(IF(J210="","",(100/((400-200)/((J210*86400)-(I210*86400)))/86400)),"")</f>
        <v>1.6493055555555556E-3</v>
      </c>
      <c r="F210" s="23">
        <f t="shared" si="22"/>
        <v>3.2986111111111111E-3</v>
      </c>
      <c r="G210" s="23">
        <f t="shared" si="23"/>
        <v>6.5972222222222222E-3</v>
      </c>
      <c r="H210" s="23">
        <f t="shared" si="24"/>
        <v>1.3194444444444444E-2</v>
      </c>
      <c r="I210" s="72">
        <f>IF(K210&gt;0,K210,IF(M210&gt;0,M210,IF(O210&gt;0,O210,IF(Q210&gt;0,Q210,IF(S210&gt;0,S210,IF(U210&gt;0,U210,IF(W210&gt;0,W210,IF(Y210&gt;0,Y210,IF(AA210&gt;0,AA210,IF(AC210&gt;0,AC210,IF(AE210&gt;0,AE210,IF(AG210&gt;0,AG210,IF(AI210&gt;0,AI210,IF(AK210&gt;0,AK210,IF(AM210&gt;0,AM210,IF(AO210&gt;0,AO210,IF(AQ210&gt;0,AQ210,IF(AS210&gt;0,AS210,IF(AU210&gt;0,AU210,AW210)))))))))))))))))))</f>
        <v>2.9398148148148148E-3</v>
      </c>
      <c r="J210" s="72">
        <f>IF(L210&gt;0,L210,IF(N210&gt;0,N210,IF(P210&gt;0,P210,IF(R210&gt;0,R210,IF(T210&gt;0,T210,IF(V210&gt;0,V210,IF(X210&gt;0,X210,IF(Z210&gt;0,Z210,IF(AB210&gt;0,AB210,IF(AD210&gt;0,AD210,IF(AF210&gt;0,AF210,IF(AH210&gt;0,AH210,IF(AJ210&gt;0,AJ210,IF(AL210&gt;0,AL210,IF(AN210&gt;0,AN210,IF(AP210&gt;0,AP210,IF(AR210&gt;0,AR210,IF(AT210&gt;0,AT210,IF(AV210&gt;0,AV210,AX210)))))))))))))))))))</f>
        <v>6.2384259259259259E-3</v>
      </c>
      <c r="K210" s="25"/>
      <c r="L210" s="26"/>
      <c r="M210" s="25"/>
      <c r="N210" s="26"/>
      <c r="O210" s="25">
        <v>2.9398148148148148E-3</v>
      </c>
      <c r="P210" s="26">
        <v>6.2384259259259259E-3</v>
      </c>
      <c r="Q210" s="25"/>
      <c r="R210" s="26"/>
      <c r="S210" s="25"/>
      <c r="T210" s="26"/>
      <c r="U210" s="25"/>
      <c r="V210" s="26"/>
      <c r="W210" s="25">
        <v>2.9513888888888888E-3</v>
      </c>
      <c r="X210" s="26">
        <v>6.4351851851851853E-3</v>
      </c>
      <c r="Y210" s="46"/>
      <c r="Z210" s="26"/>
      <c r="AA210" s="25"/>
      <c r="AB210" s="26"/>
      <c r="AC210" s="25"/>
      <c r="AD210" s="26"/>
      <c r="AE210" s="25"/>
      <c r="AF210" s="26"/>
      <c r="AG210" s="25"/>
      <c r="AH210" s="26"/>
      <c r="AI210" s="25"/>
      <c r="AJ210" s="26"/>
      <c r="AK210" s="25"/>
      <c r="AL210" s="26"/>
      <c r="AM210" s="46"/>
      <c r="AN210" s="26"/>
      <c r="AO210" s="46"/>
      <c r="AP210" s="26"/>
      <c r="AQ210" s="46"/>
      <c r="AR210" s="26"/>
      <c r="AS210" s="46"/>
      <c r="AT210" s="26"/>
      <c r="AU210" s="51"/>
      <c r="AV210" s="52"/>
      <c r="AW210" s="51"/>
      <c r="AX210" s="52"/>
      <c r="AZ210" s="65" t="str">
        <f>IF(J210="", "",IF(J210&gt;2*I210, "","200m pace slower than 400m pace"))</f>
        <v/>
      </c>
    </row>
    <row r="211" spans="1:57" s="1" customFormat="1" ht="15" hidden="1" x14ac:dyDescent="0.25">
      <c r="A211" s="36" t="s">
        <v>705</v>
      </c>
      <c r="B211" s="47" t="s">
        <v>706</v>
      </c>
      <c r="C211" s="50"/>
      <c r="D211" s="29" t="str">
        <f t="shared" si="21"/>
        <v>Test</v>
      </c>
      <c r="E211" s="43" t="str">
        <f>IFERROR(IF(J211="","",(100/((400-200)/((J211*86400)-(I211*86400)))/86400)),"")</f>
        <v/>
      </c>
      <c r="F211" s="23" t="str">
        <f t="shared" si="22"/>
        <v/>
      </c>
      <c r="G211" s="23" t="str">
        <f t="shared" si="23"/>
        <v/>
      </c>
      <c r="H211" s="23" t="str">
        <f t="shared" si="24"/>
        <v/>
      </c>
      <c r="I211" s="72">
        <f>IF(K211&gt;0,K211,IF(M211&gt;0,M211,IF(O211&gt;0,O211,IF(Q211&gt;0,Q211,IF(S211&gt;0,S211,IF(U211&gt;0,U211,IF(W211&gt;0,W211,IF(Y211&gt;0,Y211,IF(AA211&gt;0,AA211,IF(AC211&gt;0,AC211,IF(AE211&gt;0,AE211,IF(AG211&gt;0,AG211,IF(AI211&gt;0,AI211,IF(AK211&gt;0,AK211,IF(AM211&gt;0,AM211,IF(AO211&gt;0,AO211,IF(AQ211&gt;0,AQ211,IF(AS211&gt;0,AS211,IF(AU211&gt;0,AU211,AW211)))))))))))))))))))</f>
        <v>0</v>
      </c>
      <c r="J211" s="72">
        <f>IF(L211&gt;0,L211,IF(N211&gt;0,N211,IF(P211&gt;0,P211,IF(R211&gt;0,R211,IF(T211&gt;0,T211,IF(V211&gt;0,V211,IF(X211&gt;0,X211,IF(Z211&gt;0,Z211,IF(AB211&gt;0,AB211,IF(AD211&gt;0,AD211,IF(AF211&gt;0,AF211,IF(AH211&gt;0,AH211,IF(AJ211&gt;0,AJ211,IF(AL211&gt;0,AL211,IF(AN211&gt;0,AN211,IF(AP211&gt;0,AP211,IF(AR211&gt;0,AR211,IF(AT211&gt;0,AT211,IF(AV211&gt;0,AV211,AX211)))))))))))))))))))</f>
        <v>0</v>
      </c>
      <c r="K211" s="25"/>
      <c r="L211" s="26"/>
      <c r="M211" s="25"/>
      <c r="N211" s="26"/>
      <c r="O211" s="25"/>
      <c r="P211" s="26"/>
      <c r="Q211" s="25"/>
      <c r="R211" s="26"/>
      <c r="S211" s="25"/>
      <c r="T211" s="26"/>
      <c r="U211" s="25"/>
      <c r="V211" s="26"/>
      <c r="W211" s="25"/>
      <c r="X211" s="26"/>
      <c r="Y211" s="46"/>
      <c r="Z211" s="26"/>
      <c r="AA211" s="25"/>
      <c r="AB211" s="26"/>
      <c r="AC211" s="25"/>
      <c r="AD211" s="26"/>
      <c r="AE211" s="25"/>
      <c r="AF211" s="26"/>
      <c r="AG211" s="25"/>
      <c r="AH211" s="26"/>
      <c r="AI211" s="25"/>
      <c r="AJ211" s="26"/>
      <c r="AK211" s="25"/>
      <c r="AL211" s="26"/>
      <c r="AM211" s="46"/>
      <c r="AN211" s="26"/>
      <c r="AO211" s="46"/>
      <c r="AP211" s="26"/>
      <c r="AQ211" s="46"/>
      <c r="AR211" s="26"/>
      <c r="AS211" s="46"/>
      <c r="AT211" s="26"/>
      <c r="AU211" s="51"/>
      <c r="AV211" s="52"/>
      <c r="AW211" s="51"/>
      <c r="AX211" s="52"/>
      <c r="AZ211" s="65" t="str">
        <f>IF(J211="", "",IF(J211&gt;2*I211, "","200m pace slower than 400m pace"))</f>
        <v>200m pace slower than 400m pace</v>
      </c>
    </row>
    <row r="212" spans="1:57" s="1" customFormat="1" ht="15" hidden="1" x14ac:dyDescent="0.25">
      <c r="A212" s="36" t="s">
        <v>707</v>
      </c>
      <c r="B212" s="47" t="s">
        <v>708</v>
      </c>
      <c r="C212" s="50"/>
      <c r="D212" s="29" t="str">
        <f t="shared" si="21"/>
        <v>Test</v>
      </c>
      <c r="E212" s="43" t="str">
        <f>IFERROR(IF(J212="","",(100/((400-200)/((J212*86400)-(I212*86400)))/86400)),"")</f>
        <v/>
      </c>
      <c r="F212" s="23" t="str">
        <f t="shared" si="22"/>
        <v/>
      </c>
      <c r="G212" s="23" t="str">
        <f t="shared" si="23"/>
        <v/>
      </c>
      <c r="H212" s="23" t="str">
        <f t="shared" si="24"/>
        <v/>
      </c>
      <c r="I212" s="72">
        <f>IF(K212&gt;0,K212,IF(M212&gt;0,M212,IF(O212&gt;0,O212,IF(Q212&gt;0,Q212,IF(S212&gt;0,S212,IF(U212&gt;0,U212,IF(W212&gt;0,W212,IF(Y212&gt;0,Y212,IF(AA212&gt;0,AA212,IF(AC212&gt;0,AC212,IF(AE212&gt;0,AE212,IF(AG212&gt;0,AG212,IF(AI212&gt;0,AI212,IF(AK212&gt;0,AK212,IF(AM212&gt;0,AM212,IF(AO212&gt;0,AO212,IF(AQ212&gt;0,AQ212,IF(AS212&gt;0,AS212,IF(AU212&gt;0,AU212,AW212)))))))))))))))))))</f>
        <v>0</v>
      </c>
      <c r="J212" s="72">
        <f>IF(L212&gt;0,L212,IF(N212&gt;0,N212,IF(P212&gt;0,P212,IF(R212&gt;0,R212,IF(T212&gt;0,T212,IF(V212&gt;0,V212,IF(X212&gt;0,X212,IF(Z212&gt;0,Z212,IF(AB212&gt;0,AB212,IF(AD212&gt;0,AD212,IF(AF212&gt;0,AF212,IF(AH212&gt;0,AH212,IF(AJ212&gt;0,AJ212,IF(AL212&gt;0,AL212,IF(AN212&gt;0,AN212,IF(AP212&gt;0,AP212,IF(AR212&gt;0,AR212,IF(AT212&gt;0,AT212,IF(AV212&gt;0,AV212,AX212)))))))))))))))))))</f>
        <v>0</v>
      </c>
      <c r="K212" s="25"/>
      <c r="L212" s="26"/>
      <c r="M212" s="25"/>
      <c r="N212" s="26"/>
      <c r="O212" s="25"/>
      <c r="P212" s="26"/>
      <c r="Q212" s="25"/>
      <c r="R212" s="26"/>
      <c r="S212" s="25"/>
      <c r="T212" s="26"/>
      <c r="U212" s="25"/>
      <c r="V212" s="26"/>
      <c r="W212" s="25"/>
      <c r="X212" s="26"/>
      <c r="Y212" s="46"/>
      <c r="Z212" s="26"/>
      <c r="AA212" s="25"/>
      <c r="AB212" s="26"/>
      <c r="AC212" s="25"/>
      <c r="AD212" s="26"/>
      <c r="AE212" s="25"/>
      <c r="AF212" s="26"/>
      <c r="AG212" s="25"/>
      <c r="AH212" s="26"/>
      <c r="AI212" s="25"/>
      <c r="AJ212" s="26"/>
      <c r="AK212" s="25"/>
      <c r="AL212" s="26"/>
      <c r="AM212" s="46"/>
      <c r="AN212" s="26"/>
      <c r="AO212" s="46"/>
      <c r="AP212" s="26"/>
      <c r="AQ212" s="46"/>
      <c r="AR212" s="26"/>
      <c r="AS212" s="46"/>
      <c r="AT212" s="26"/>
      <c r="AU212" s="51"/>
      <c r="AV212" s="52"/>
      <c r="AW212" s="51"/>
      <c r="AX212" s="52"/>
      <c r="AZ212" s="65" t="str">
        <f>IF(J212="", "",IF(J212&gt;2*I212, "","200m pace slower than 400m pace"))</f>
        <v>200m pace slower than 400m pace</v>
      </c>
    </row>
    <row r="213" spans="1:57" s="1" customFormat="1" ht="15" x14ac:dyDescent="0.25">
      <c r="A213" s="36" t="s">
        <v>707</v>
      </c>
      <c r="B213" s="47" t="s">
        <v>709</v>
      </c>
      <c r="C213" s="50"/>
      <c r="D213" s="29">
        <f t="shared" si="21"/>
        <v>1</v>
      </c>
      <c r="E213" s="43">
        <f>IFERROR(IF(J213="","",(100/((400-200)/((J213*86400)-(I213*86400)))/86400)),"")</f>
        <v>1.4699074074074076E-3</v>
      </c>
      <c r="F213" s="23">
        <f t="shared" si="22"/>
        <v>2.9398148148148152E-3</v>
      </c>
      <c r="G213" s="23">
        <f t="shared" si="23"/>
        <v>5.8796296296296305E-3</v>
      </c>
      <c r="H213" s="23">
        <f t="shared" si="24"/>
        <v>1.1759259259259261E-2</v>
      </c>
      <c r="I213" s="72">
        <f>IF(K213&gt;0,K213,IF(M213&gt;0,M213,IF(O213&gt;0,O213,IF(Q213&gt;0,Q213,IF(S213&gt;0,S213,IF(U213&gt;0,U213,IF(W213&gt;0,W213,IF(Y213&gt;0,Y213,IF(AA213&gt;0,AA213,IF(AC213&gt;0,AC213,IF(AE213&gt;0,AE213,IF(AG213&gt;0,AG213,IF(AI213&gt;0,AI213,IF(AK213&gt;0,AK213,IF(AM213&gt;0,AM213,IF(AO213&gt;0,AO213,IF(AQ213&gt;0,AQ213,IF(AS213&gt;0,AS213,IF(AU213&gt;0,AU213,AW213)))))))))))))))))))</f>
        <v>2.6157407407407405E-3</v>
      </c>
      <c r="J213" s="72">
        <f>IF(L213&gt;0,L213,IF(N213&gt;0,N213,IF(P213&gt;0,P213,IF(R213&gt;0,R213,IF(T213&gt;0,T213,IF(V213&gt;0,V213,IF(X213&gt;0,X213,IF(Z213&gt;0,Z213,IF(AB213&gt;0,AB213,IF(AD213&gt;0,AD213,IF(AF213&gt;0,AF213,IF(AH213&gt;0,AH213,IF(AJ213&gt;0,AJ213,IF(AL213&gt;0,AL213,IF(AN213&gt;0,AN213,IF(AP213&gt;0,AP213,IF(AR213&gt;0,AR213,IF(AT213&gt;0,AT213,IF(AV213&gt;0,AV213,AX213)))))))))))))))))))</f>
        <v>5.5555555555555558E-3</v>
      </c>
      <c r="K213" s="25"/>
      <c r="L213" s="26"/>
      <c r="M213" s="25">
        <v>2.6157407407407405E-3</v>
      </c>
      <c r="N213" s="26">
        <v>5.5555555555555558E-3</v>
      </c>
      <c r="O213" s="25"/>
      <c r="P213" s="26"/>
      <c r="Q213" s="25"/>
      <c r="R213" s="26"/>
      <c r="S213" s="25"/>
      <c r="T213" s="26"/>
      <c r="U213" s="25"/>
      <c r="V213" s="26"/>
      <c r="W213" s="25"/>
      <c r="X213" s="26"/>
      <c r="Y213" s="46"/>
      <c r="Z213" s="26"/>
      <c r="AA213" s="25"/>
      <c r="AB213" s="26"/>
      <c r="AC213" s="25"/>
      <c r="AD213" s="26"/>
      <c r="AE213" s="25"/>
      <c r="AF213" s="26"/>
      <c r="AG213" s="25"/>
      <c r="AH213" s="26"/>
      <c r="AI213" s="25"/>
      <c r="AJ213" s="26"/>
      <c r="AK213" s="25"/>
      <c r="AL213" s="26"/>
      <c r="AM213" s="46"/>
      <c r="AN213" s="26"/>
      <c r="AO213" s="46"/>
      <c r="AP213" s="26"/>
      <c r="AQ213" s="46"/>
      <c r="AR213" s="26"/>
      <c r="AS213" s="46"/>
      <c r="AT213" s="26"/>
      <c r="AU213" s="51"/>
      <c r="AV213" s="52"/>
      <c r="AW213" s="51"/>
      <c r="AX213" s="52"/>
      <c r="AZ213" s="65" t="str">
        <f>IF(J213="", "",IF(J213&gt;2*I213, "","200m pace slower than 400m pace"))</f>
        <v/>
      </c>
    </row>
    <row r="214" spans="1:57" s="1" customFormat="1" ht="15" x14ac:dyDescent="0.25">
      <c r="A214" s="38" t="s">
        <v>710</v>
      </c>
      <c r="B214" s="54" t="s">
        <v>345</v>
      </c>
      <c r="C214" s="28"/>
      <c r="D214" s="29">
        <f>IF(AND(E214&lt;=$D$2,E214&gt;=$D$3),$D$1,IF(AND(E214&lt;=$E$2,E214&gt;=$E$3),$E$1,IF(AND(E214&lt;=$F$2,E214&gt;=$F$3),$F$1,IF(AND(E214&lt;=$G$2,E214&gt;=$G$3),$G$1,IF(AND(E214&lt;=$H$2,E214&gt;=$H$3),$H$1,"Test")))))</f>
        <v>4</v>
      </c>
      <c r="E214" s="43">
        <f>IFERROR(IF(J214="","",(100/((400-200)/((J214*86400)-(I214*86400)))/86400)),"")</f>
        <v>1.1516203703703706E-3</v>
      </c>
      <c r="F214" s="23">
        <f>IF(E214="","",$F$5/100*E214)</f>
        <v>2.3032407407407411E-3</v>
      </c>
      <c r="G214" s="23">
        <f>IF(E214="","",$G$5/100*E214)</f>
        <v>4.6064814814814822E-3</v>
      </c>
      <c r="H214" s="23">
        <f>IF(E214="","",$H$5/100*E214)</f>
        <v>9.2129629629629645E-3</v>
      </c>
      <c r="I214" s="72">
        <f>IF(K214&gt;0,K214,IF(M214&gt;0,M214,IF(O214&gt;0,O214,IF(Q214&gt;0,Q214,IF(S214&gt;0,S214,IF(U214&gt;0,U214,IF(W214&gt;0,W214,IF(Y214&gt;0,Y214,IF(AA214&gt;0,AA214,IF(AC214&gt;0,AC214,IF(AE214&gt;0,AE214,IF(AG214&gt;0,AG214,IF(AI214&gt;0,AI214,IF(AK214&gt;0,AK214,IF(AM214&gt;0,AM214,IF(AO214&gt;0,AO214,IF(AQ214&gt;0,AQ214,IF(AS214&gt;0,AS214,IF(AU214&gt;0,AU214,AW214)))))))))))))))))))</f>
        <v>2.0254629629629629E-3</v>
      </c>
      <c r="J214" s="72">
        <f>IF(L214&gt;0,L214,IF(N214&gt;0,N214,IF(P214&gt;0,P214,IF(R214&gt;0,R214,IF(T214&gt;0,T214,IF(V214&gt;0,V214,IF(X214&gt;0,X214,IF(Z214&gt;0,Z214,IF(AB214&gt;0,AB214,IF(AD214&gt;0,AD214,IF(AF214&gt;0,AF214,IF(AH214&gt;0,AH214,IF(AJ214&gt;0,AJ214,IF(AL214&gt;0,AL214,IF(AN214&gt;0,AN214,IF(AP214&gt;0,AP214,IF(AR214&gt;0,AR214,IF(AT214&gt;0,AT214,IF(AV214&gt;0,AV214,AX214)))))))))))))))))))</f>
        <v>4.3287037037037035E-3</v>
      </c>
      <c r="K214" s="25"/>
      <c r="L214" s="26"/>
      <c r="M214" s="25"/>
      <c r="N214" s="26"/>
      <c r="O214" s="25"/>
      <c r="P214" s="26"/>
      <c r="Q214" s="25"/>
      <c r="R214" s="26"/>
      <c r="S214" s="25"/>
      <c r="T214" s="26"/>
      <c r="U214" s="25"/>
      <c r="V214" s="26"/>
      <c r="W214" s="25"/>
      <c r="X214" s="26"/>
      <c r="Y214" s="46">
        <v>2.0254629629629629E-3</v>
      </c>
      <c r="Z214" s="26">
        <v>4.3287037037037035E-3</v>
      </c>
      <c r="AA214" s="25"/>
      <c r="AB214" s="26"/>
      <c r="AC214" s="25"/>
      <c r="AD214" s="26"/>
      <c r="AE214" s="25"/>
      <c r="AF214" s="26"/>
      <c r="AG214" s="25"/>
      <c r="AH214" s="26"/>
      <c r="AI214" s="25"/>
      <c r="AJ214" s="26"/>
      <c r="AK214" s="25"/>
      <c r="AL214" s="26"/>
      <c r="AM214" s="46"/>
      <c r="AN214" s="26"/>
      <c r="AO214" s="46"/>
      <c r="AP214" s="26"/>
      <c r="AQ214" s="46"/>
      <c r="AR214" s="46"/>
      <c r="AS214" s="25"/>
      <c r="AT214" s="26"/>
      <c r="AU214" s="25"/>
      <c r="AV214" s="26"/>
      <c r="AW214" s="25"/>
      <c r="AX214" s="26"/>
      <c r="AZ214" s="65"/>
    </row>
    <row r="215" spans="1:57" s="1" customFormat="1" ht="15" hidden="1" x14ac:dyDescent="0.25">
      <c r="A215" s="36" t="s">
        <v>711</v>
      </c>
      <c r="B215" s="47" t="s">
        <v>421</v>
      </c>
      <c r="C215" s="50"/>
      <c r="D215" s="29" t="str">
        <f t="shared" si="21"/>
        <v>Test</v>
      </c>
      <c r="E215" s="43" t="str">
        <f>IFERROR(IF(J215="","",(100/((400-200)/((J215*86400)-(I215*86400)))/86400)),"")</f>
        <v/>
      </c>
      <c r="F215" s="23" t="str">
        <f t="shared" si="22"/>
        <v/>
      </c>
      <c r="G215" s="23" t="str">
        <f t="shared" si="23"/>
        <v/>
      </c>
      <c r="H215" s="23" t="str">
        <f t="shared" si="24"/>
        <v/>
      </c>
      <c r="I215" s="72">
        <f>IF(K215&gt;0,K215,IF(M215&gt;0,M215,IF(O215&gt;0,O215,IF(Q215&gt;0,Q215,IF(S215&gt;0,S215,IF(U215&gt;0,U215,IF(W215&gt;0,W215,IF(Y215&gt;0,Y215,IF(AA215&gt;0,AA215,IF(AC215&gt;0,AC215,IF(AE215&gt;0,AE215,IF(AG215&gt;0,AG215,IF(AI215&gt;0,AI215,IF(AK215&gt;0,AK215,IF(AM215&gt;0,AM215,IF(AO215&gt;0,AO215,IF(AQ215&gt;0,AQ215,IF(AS215&gt;0,AS215,IF(AU215&gt;0,AU215,AW215)))))))))))))))))))</f>
        <v>0</v>
      </c>
      <c r="J215" s="72">
        <f>IF(L215&gt;0,L215,IF(N215&gt;0,N215,IF(P215&gt;0,P215,IF(R215&gt;0,R215,IF(T215&gt;0,T215,IF(V215&gt;0,V215,IF(X215&gt;0,X215,IF(Z215&gt;0,Z215,IF(AB215&gt;0,AB215,IF(AD215&gt;0,AD215,IF(AF215&gt;0,AF215,IF(AH215&gt;0,AH215,IF(AJ215&gt;0,AJ215,IF(AL215&gt;0,AL215,IF(AN215&gt;0,AN215,IF(AP215&gt;0,AP215,IF(AR215&gt;0,AR215,IF(AT215&gt;0,AT215,IF(AV215&gt;0,AV215,AX215)))))))))))))))))))</f>
        <v>0</v>
      </c>
      <c r="K215" s="25"/>
      <c r="L215" s="26"/>
      <c r="M215" s="25"/>
      <c r="N215" s="26"/>
      <c r="O215" s="25"/>
      <c r="P215" s="26"/>
      <c r="Q215" s="25"/>
      <c r="R215" s="26"/>
      <c r="S215" s="25"/>
      <c r="T215" s="26"/>
      <c r="U215" s="25"/>
      <c r="V215" s="26"/>
      <c r="W215" s="25"/>
      <c r="X215" s="26"/>
      <c r="Y215" s="46"/>
      <c r="Z215" s="26"/>
      <c r="AA215" s="25"/>
      <c r="AB215" s="26"/>
      <c r="AC215" s="25"/>
      <c r="AD215" s="26"/>
      <c r="AE215" s="25"/>
      <c r="AF215" s="26"/>
      <c r="AG215" s="25"/>
      <c r="AH215" s="26"/>
      <c r="AI215" s="25"/>
      <c r="AJ215" s="26"/>
      <c r="AK215" s="25"/>
      <c r="AL215" s="26"/>
      <c r="AM215" s="46"/>
      <c r="AN215" s="26"/>
      <c r="AO215" s="46"/>
      <c r="AP215" s="26"/>
      <c r="AQ215" s="46"/>
      <c r="AR215" s="26"/>
      <c r="AS215" s="46"/>
      <c r="AT215" s="26"/>
      <c r="AU215" s="51"/>
      <c r="AV215" s="52"/>
      <c r="AW215" s="51"/>
      <c r="AX215" s="52"/>
      <c r="AZ215" s="65" t="str">
        <f>IF(J215="", "",IF(J215&gt;2*I215, "","200m pace slower than 400m pace"))</f>
        <v>200m pace slower than 400m pace</v>
      </c>
    </row>
    <row r="216" spans="1:57" s="1" customFormat="1" ht="15" x14ac:dyDescent="0.25">
      <c r="A216" s="36" t="s">
        <v>712</v>
      </c>
      <c r="B216" s="47" t="s">
        <v>713</v>
      </c>
      <c r="C216" s="50"/>
      <c r="D216" s="29">
        <f t="shared" si="21"/>
        <v>1</v>
      </c>
      <c r="E216" s="43">
        <f>IFERROR(IF(J216="","",(100/((400-200)/((J216*86400)-(I216*86400)))/86400)),"")</f>
        <v>1.6435185185185185E-3</v>
      </c>
      <c r="F216" s="23">
        <f t="shared" si="22"/>
        <v>3.2870370370370371E-3</v>
      </c>
      <c r="G216" s="23">
        <f t="shared" si="23"/>
        <v>6.5740740740740742E-3</v>
      </c>
      <c r="H216" s="23">
        <f t="shared" si="24"/>
        <v>1.3148148148148148E-2</v>
      </c>
      <c r="I216" s="72">
        <f>IF(K216&gt;0,K216,IF(M216&gt;0,M216,IF(O216&gt;0,O216,IF(Q216&gt;0,Q216,IF(S216&gt;0,S216,IF(U216&gt;0,U216,IF(W216&gt;0,W216,IF(Y216&gt;0,Y216,IF(AA216&gt;0,AA216,IF(AC216&gt;0,AC216,IF(AE216&gt;0,AE216,IF(AG216&gt;0,AG216,IF(AI216&gt;0,AI216,IF(AK216&gt;0,AK216,IF(AM216&gt;0,AM216,IF(AO216&gt;0,AO216,IF(AQ216&gt;0,AQ216,IF(AS216&gt;0,AS216,IF(AU216&gt;0,AU216,AW216)))))))))))))))))))</f>
        <v>2.8240740740740739E-3</v>
      </c>
      <c r="J216" s="72">
        <f>IF(L216&gt;0,L216,IF(N216&gt;0,N216,IF(P216&gt;0,P216,IF(R216&gt;0,R216,IF(T216&gt;0,T216,IF(V216&gt;0,V216,IF(X216&gt;0,X216,IF(Z216&gt;0,Z216,IF(AB216&gt;0,AB216,IF(AD216&gt;0,AD216,IF(AF216&gt;0,AF216,IF(AH216&gt;0,AH216,IF(AJ216&gt;0,AJ216,IF(AL216&gt;0,AL216,IF(AN216&gt;0,AN216,IF(AP216&gt;0,AP216,IF(AR216&gt;0,AR216,IF(AT216&gt;0,AT216,IF(AV216&gt;0,AV216,AX216)))))))))))))))))))</f>
        <v>6.1111111111111114E-3</v>
      </c>
      <c r="K216" s="25"/>
      <c r="L216" s="26"/>
      <c r="M216" s="25"/>
      <c r="N216" s="26"/>
      <c r="O216" s="25"/>
      <c r="P216" s="26"/>
      <c r="Q216" s="25">
        <v>2.8240740740740739E-3</v>
      </c>
      <c r="R216" s="26">
        <v>6.1111111111111114E-3</v>
      </c>
      <c r="S216" s="25"/>
      <c r="T216" s="26"/>
      <c r="U216" s="25"/>
      <c r="V216" s="26"/>
      <c r="W216" s="25"/>
      <c r="X216" s="26"/>
      <c r="Y216" s="46"/>
      <c r="Z216" s="26"/>
      <c r="AA216" s="25"/>
      <c r="AB216" s="26"/>
      <c r="AC216" s="25"/>
      <c r="AD216" s="26"/>
      <c r="AE216" s="25"/>
      <c r="AF216" s="26"/>
      <c r="AG216" s="25"/>
      <c r="AH216" s="26"/>
      <c r="AI216" s="25"/>
      <c r="AJ216" s="26"/>
      <c r="AK216" s="25"/>
      <c r="AL216" s="26"/>
      <c r="AM216" s="46"/>
      <c r="AN216" s="26"/>
      <c r="AO216" s="46"/>
      <c r="AP216" s="26"/>
      <c r="AQ216" s="46"/>
      <c r="AR216" s="26"/>
      <c r="AS216" s="46"/>
      <c r="AT216" s="26"/>
      <c r="AU216" s="51"/>
      <c r="AV216" s="52"/>
      <c r="AW216" s="51"/>
      <c r="AX216" s="52"/>
      <c r="AZ216" s="65" t="str">
        <f>IF(J216="", "",IF(J216&gt;2*I216, "","200m pace slower than 400m pace"))</f>
        <v/>
      </c>
    </row>
    <row r="217" spans="1:57" s="1" customFormat="1" ht="15" x14ac:dyDescent="0.25">
      <c r="A217" s="54" t="s">
        <v>794</v>
      </c>
      <c r="B217" s="54" t="s">
        <v>795</v>
      </c>
      <c r="D217" s="29">
        <f>IF(AND(E217&lt;=$D$2,E217&gt;=$D$3),$D$1,IF(AND(E217&lt;=$E$2,E217&gt;=$E$3),$E$1,IF(AND(E217&lt;=$F$2,E217&gt;=$F$3),$F$1,IF(AND(E217&lt;=$G$2,E217&gt;=$G$3),$G$1,IF(AND(E217&lt;=$H$2,E217&gt;=$H$3),$H$1,"Test")))))</f>
        <v>1</v>
      </c>
      <c r="E217" s="43">
        <f>IFERROR(IF(J217="","",(100/((400-200)/((J217*86400)-(I217*86400)))/86400)),"")</f>
        <v>1.504629629629629E-3</v>
      </c>
      <c r="F217" s="23">
        <f>IF(E217="","",$F$5/100*E217)</f>
        <v>3.009259259259258E-3</v>
      </c>
      <c r="G217" s="23">
        <f>IF(E217="","",$G$5/100*E217)</f>
        <v>6.0185185185185159E-3</v>
      </c>
      <c r="H217" s="23">
        <f>IF(E217="","",$H$5/100*E217)</f>
        <v>1.2037037037037032E-2</v>
      </c>
      <c r="I217" s="72">
        <f>IF(K217&gt;0,K217,IF(M217&gt;0,M217,IF(O217&gt;0,O217,IF(Q217&gt;0,Q217,IF(S217&gt;0,S217,IF(U217&gt;0,U217,IF(W217&gt;0,W217,IF(Y217&gt;0,Y217,IF(AA217&gt;0,AA217,IF(AC217&gt;0,AC217,IF(AE217&gt;0,AE217,IF(AG217&gt;0,AG217,IF(AI217&gt;0,AI217,IF(AK217&gt;0,AK217,IF(AM217&gt;0,AM217,IF(AO217&gt;0,AO217,IF(AQ217&gt;0,AQ217,IF(AS217&gt;0,AS217,IF(AU217&gt;0,AU217,AW217)))))))))))))))))))</f>
        <v>2.615740740740741E-3</v>
      </c>
      <c r="J217" s="72">
        <f>IF(L217&gt;0,L217,IF(N217&gt;0,N217,IF(P217&gt;0,P217,IF(R217&gt;0,R217,IF(T217&gt;0,T217,IF(V217&gt;0,V217,IF(X217&gt;0,X217,IF(Z217&gt;0,Z217,IF(AB217&gt;0,AB217,IF(AD217&gt;0,AD217,IF(AF217&gt;0,AF217,IF(AH217&gt;0,AH217,IF(AJ217&gt;0,AJ217,IF(AL217&gt;0,AL217,IF(AN217&gt;0,AN217,IF(AP217&gt;0,AP217,IF(AR217&gt;0,AR217,IF(AT217&gt;0,AT217,IF(AV217&gt;0,AV217,AX217)))))))))))))))))))</f>
        <v>5.6249999999999989E-3</v>
      </c>
      <c r="K217" s="25"/>
      <c r="L217" s="26"/>
      <c r="M217" s="25"/>
      <c r="N217" s="26"/>
      <c r="O217" s="25"/>
      <c r="P217" s="26"/>
      <c r="Q217" s="25"/>
      <c r="R217" s="26"/>
      <c r="S217" s="25"/>
      <c r="T217" s="26"/>
      <c r="U217" s="25"/>
      <c r="V217" s="26"/>
      <c r="W217" s="25"/>
      <c r="X217" s="26"/>
      <c r="Y217" s="46"/>
      <c r="Z217" s="26"/>
      <c r="AA217" s="25"/>
      <c r="AB217" s="26"/>
      <c r="AC217" s="25"/>
      <c r="AD217" s="26"/>
      <c r="AE217" s="25"/>
      <c r="AF217" s="26"/>
      <c r="AG217" s="25"/>
      <c r="AH217" s="26"/>
      <c r="AI217" s="25"/>
      <c r="AJ217" s="26"/>
      <c r="AK217" s="25">
        <v>2.615740740740741E-3</v>
      </c>
      <c r="AL217" s="26">
        <v>5.6249999999999989E-3</v>
      </c>
      <c r="AM217" s="46"/>
      <c r="AN217" s="26"/>
      <c r="AO217" s="46"/>
      <c r="AP217" s="26"/>
      <c r="AQ217" s="46"/>
      <c r="AR217" s="26"/>
      <c r="AS217" s="46"/>
      <c r="AT217" s="26"/>
      <c r="AU217" s="46"/>
      <c r="AV217" s="26"/>
      <c r="AW217" s="46"/>
      <c r="AX217" s="26"/>
      <c r="AZ217" s="65" t="str">
        <f>IF(J217="", "",IF(J217&gt;2*I217, "","200m pace slower than 400m pace"))</f>
        <v/>
      </c>
    </row>
    <row r="218" spans="1:57" s="1" customFormat="1" ht="15" x14ac:dyDescent="0.25">
      <c r="A218" s="47" t="s">
        <v>714</v>
      </c>
      <c r="B218" s="47" t="s">
        <v>715</v>
      </c>
      <c r="D218" s="29">
        <f>IF(AND(E218&lt;=$D$2,E218&gt;=$D$3),$D$1,IF(AND(E218&lt;=$E$2,E218&gt;=$E$3),$E$1,IF(AND(E218&lt;=$F$2,E218&gt;=$F$3),$F$1,IF(AND(E218&lt;=$G$2,E218&gt;=$G$3),$G$1,IF(AND(E218&lt;=$H$2,E218&gt;=$H$3),$H$1,"Test")))))</f>
        <v>4</v>
      </c>
      <c r="E218" s="43">
        <f>IFERROR(IF(J218="","",(100/((400-200)/((J218*86400)-(I218*86400)))/86400)),"")</f>
        <v>1.1516203703703706E-3</v>
      </c>
      <c r="F218" s="23">
        <f>IF(E218="","",$F$5/100*E218)</f>
        <v>2.3032407407407411E-3</v>
      </c>
      <c r="G218" s="23">
        <f>IF(E218="","",$G$5/100*E218)</f>
        <v>4.6064814814814822E-3</v>
      </c>
      <c r="H218" s="23">
        <f>IF(E218="","",$H$5/100*E218)</f>
        <v>9.2129629629629645E-3</v>
      </c>
      <c r="I218" s="72">
        <f>IF(K218&gt;0,K218,IF(M218&gt;0,M218,IF(O218&gt;0,O218,IF(Q218&gt;0,Q218,IF(S218&gt;0,S218,IF(U218&gt;0,U218,IF(W218&gt;0,W218,IF(Y218&gt;0,Y218,IF(AA218&gt;0,AA218,IF(AC218&gt;0,AC218,IF(AE218&gt;0,AE218,IF(AG218&gt;0,AG218,IF(AI218&gt;0,AI218,IF(AK218&gt;0,AK218,IF(AM218&gt;0,AM218,IF(AO218&gt;0,AO218,IF(AQ218&gt;0,AQ218,IF(AS218&gt;0,AS218,IF(AU218&gt;0,AU218,AW218)))))))))))))))))))</f>
        <v>2.1874999999999998E-3</v>
      </c>
      <c r="J218" s="72">
        <f>IF(L218&gt;0,L218,IF(N218&gt;0,N218,IF(P218&gt;0,P218,IF(R218&gt;0,R218,IF(T218&gt;0,T218,IF(V218&gt;0,V218,IF(X218&gt;0,X218,IF(Z218&gt;0,Z218,IF(AB218&gt;0,AB218,IF(AD218&gt;0,AD218,IF(AF218&gt;0,AF218,IF(AH218&gt;0,AH218,IF(AJ218&gt;0,AJ218,IF(AL218&gt;0,AL218,IF(AN218&gt;0,AN218,IF(AP218&gt;0,AP218,IF(AR218&gt;0,AR218,IF(AT218&gt;0,AT218,IF(AV218&gt;0,AV218,AX218)))))))))))))))))))</f>
        <v>4.4907407407407405E-3</v>
      </c>
      <c r="K218" s="25"/>
      <c r="L218" s="26"/>
      <c r="M218" s="25"/>
      <c r="N218" s="26"/>
      <c r="O218" s="25"/>
      <c r="P218" s="26"/>
      <c r="Q218" s="25"/>
      <c r="R218" s="26"/>
      <c r="S218" s="25"/>
      <c r="T218" s="26"/>
      <c r="U218" s="25"/>
      <c r="V218" s="26"/>
      <c r="W218" s="25"/>
      <c r="X218" s="26"/>
      <c r="Y218" s="46">
        <v>2.1874999999999998E-3</v>
      </c>
      <c r="Z218" s="26">
        <v>4.4907407407407405E-3</v>
      </c>
      <c r="AA218" s="25"/>
      <c r="AB218" s="26"/>
      <c r="AC218" s="25">
        <v>2.2800925925925927E-3</v>
      </c>
      <c r="AD218" s="26">
        <v>4.6064814814814814E-3</v>
      </c>
      <c r="AE218" s="25"/>
      <c r="AF218" s="26"/>
      <c r="AG218" s="25">
        <v>2.2106481481481478E-3</v>
      </c>
      <c r="AH218" s="26">
        <v>4.5949074074074078E-3</v>
      </c>
      <c r="AI218" s="25">
        <v>2.1874999999999998E-3</v>
      </c>
      <c r="AJ218" s="26">
        <v>4.386574074074074E-3</v>
      </c>
      <c r="AK218" s="25">
        <v>2.1643518518518518E-3</v>
      </c>
      <c r="AL218" s="26">
        <v>4.4675925925925933E-3</v>
      </c>
      <c r="AM218" s="46">
        <v>2.0949074074074073E-3</v>
      </c>
      <c r="AN218" s="26">
        <v>4.4560185185185189E-3</v>
      </c>
      <c r="AO218" s="46">
        <v>2.1643518518518518E-3</v>
      </c>
      <c r="AP218" s="26">
        <v>4.5023148148148149E-3</v>
      </c>
      <c r="AQ218" s="46"/>
      <c r="AR218" s="26"/>
      <c r="AS218" s="46"/>
      <c r="AT218" s="26"/>
      <c r="AU218" s="46">
        <v>2.2222222222222222E-3</v>
      </c>
      <c r="AV218" s="26">
        <v>4.6874999999999998E-3</v>
      </c>
      <c r="AW218" s="46"/>
      <c r="AX218" s="26"/>
      <c r="AZ218" s="65" t="str">
        <f>IF(J218="", "",IF(J218&gt;2*I218, "","200m pace slower than 400m pace"))</f>
        <v/>
      </c>
      <c r="BA218" s="69"/>
      <c r="BD218" s="68"/>
      <c r="BE218" s="69"/>
    </row>
    <row r="219" spans="1:57" s="1" customFormat="1" ht="15" x14ac:dyDescent="0.25">
      <c r="A219" s="47" t="s">
        <v>794</v>
      </c>
      <c r="B219" s="47" t="s">
        <v>716</v>
      </c>
      <c r="D219" s="29">
        <f>IF(AND(E219&lt;=$D$2,E219&gt;=$D$3),$D$1,IF(AND(E219&lt;=$E$2,E219&gt;=$E$3),$E$1,IF(AND(E219&lt;=$F$2,E219&gt;=$F$3),$F$1,IF(AND(E219&lt;=$G$2,E219&gt;=$G$3),$G$1,IF(AND(E219&lt;=$H$2,E219&gt;=$H$3),$H$1,"Test")))))</f>
        <v>4</v>
      </c>
      <c r="E219" s="43">
        <f>IFERROR(IF(J219="","",(100/((400-200)/((J219*86400)-(I219*86400)))/86400)),"")</f>
        <v>1.1400462962962963E-3</v>
      </c>
      <c r="F219" s="23">
        <f>IF(E219="","",$F$5/100*E219)</f>
        <v>2.2800925925925927E-3</v>
      </c>
      <c r="G219" s="23">
        <f>IF(E219="","",$G$5/100*E219)</f>
        <v>4.5601851851851853E-3</v>
      </c>
      <c r="H219" s="23">
        <f>IF(E219="","",$H$5/100*E219)</f>
        <v>9.1203703703703707E-3</v>
      </c>
      <c r="I219" s="72">
        <f>IF(K219&gt;0,K219,IF(M219&gt;0,M219,IF(O219&gt;0,O219,IF(Q219&gt;0,Q219,IF(S219&gt;0,S219,IF(U219&gt;0,U219,IF(W219&gt;0,W219,IF(Y219&gt;0,Y219,IF(AA219&gt;0,AA219,IF(AC219&gt;0,AC219,IF(AE219&gt;0,AE219,IF(AG219&gt;0,AG219,IF(AI219&gt;0,AI219,IF(AK219&gt;0,AK219,IF(AM219&gt;0,AM219,IF(AO219&gt;0,AO219,IF(AQ219&gt;0,AQ219,IF(AS219&gt;0,AS219,IF(AU219&gt;0,AU219,AW219)))))))))))))))))))</f>
        <v>2.1643518518518518E-3</v>
      </c>
      <c r="J219" s="72">
        <f>IF(L219&gt;0,L219,IF(N219&gt;0,N219,IF(P219&gt;0,P219,IF(R219&gt;0,R219,IF(T219&gt;0,T219,IF(V219&gt;0,V219,IF(X219&gt;0,X219,IF(Z219&gt;0,Z219,IF(AB219&gt;0,AB219,IF(AD219&gt;0,AD219,IF(AF219&gt;0,AF219,IF(AH219&gt;0,AH219,IF(AJ219&gt;0,AJ219,IF(AL219&gt;0,AL219,IF(AN219&gt;0,AN219,IF(AP219&gt;0,AP219,IF(AR219&gt;0,AR219,IF(AT219&gt;0,AT219,IF(AV219&gt;0,AV219,AX219)))))))))))))))))))</f>
        <v>4.4444444444444444E-3</v>
      </c>
      <c r="K219" s="25"/>
      <c r="L219" s="26"/>
      <c r="M219" s="25"/>
      <c r="N219" s="26"/>
      <c r="O219" s="25"/>
      <c r="P219" s="26"/>
      <c r="Q219" s="25"/>
      <c r="R219" s="26"/>
      <c r="S219" s="25"/>
      <c r="T219" s="26"/>
      <c r="U219" s="25"/>
      <c r="V219" s="26"/>
      <c r="W219" s="25">
        <v>2.1643518518518518E-3</v>
      </c>
      <c r="X219" s="26">
        <v>4.4444444444444444E-3</v>
      </c>
      <c r="Y219" s="46"/>
      <c r="Z219" s="26"/>
      <c r="AA219" s="25"/>
      <c r="AB219" s="26"/>
      <c r="AC219" s="25"/>
      <c r="AD219" s="26"/>
      <c r="AE219" s="25"/>
      <c r="AF219" s="26"/>
      <c r="AG219" s="25">
        <v>2.1759259259259258E-3</v>
      </c>
      <c r="AH219" s="26">
        <v>4.4212962962962956E-3</v>
      </c>
      <c r="AI219" s="25"/>
      <c r="AJ219" s="26"/>
      <c r="AK219" s="25"/>
      <c r="AL219" s="26"/>
      <c r="AM219" s="46">
        <v>2.1759259259259258E-3</v>
      </c>
      <c r="AN219" s="26">
        <v>4.4675925925925933E-3</v>
      </c>
      <c r="AO219" s="46">
        <v>2.1064814814814813E-3</v>
      </c>
      <c r="AP219" s="26">
        <v>4.363425925925926E-3</v>
      </c>
      <c r="AQ219" s="46"/>
      <c r="AR219" s="26"/>
      <c r="AS219" s="46"/>
      <c r="AT219" s="26"/>
      <c r="AU219" s="46">
        <v>2.1412037037037038E-3</v>
      </c>
      <c r="AV219" s="26">
        <v>4.6064814814814814E-3</v>
      </c>
      <c r="AW219" s="46"/>
      <c r="AX219" s="26"/>
      <c r="AZ219" s="65" t="str">
        <f>IF(J219="", "",IF(J219&gt;2*I219, "","200m pace slower than 400m pace"))</f>
        <v/>
      </c>
      <c r="BA219" s="69"/>
      <c r="BD219" s="68"/>
      <c r="BE219" s="69"/>
    </row>
    <row r="220" spans="1:57" s="1" customFormat="1" ht="15" hidden="1" x14ac:dyDescent="0.25">
      <c r="A220" s="36" t="s">
        <v>717</v>
      </c>
      <c r="B220" s="47" t="s">
        <v>718</v>
      </c>
      <c r="C220" s="50"/>
      <c r="D220" s="29" t="str">
        <f t="shared" si="21"/>
        <v>Test</v>
      </c>
      <c r="E220" s="43" t="str">
        <f>IFERROR(IF(J220="","",(100/((400-200)/((J220*86400)-(I220*86400)))/86400)),"")</f>
        <v/>
      </c>
      <c r="F220" s="23" t="str">
        <f t="shared" si="22"/>
        <v/>
      </c>
      <c r="G220" s="23" t="str">
        <f t="shared" si="23"/>
        <v/>
      </c>
      <c r="H220" s="23" t="str">
        <f t="shared" si="24"/>
        <v/>
      </c>
      <c r="I220" s="72">
        <f>IF(K220&gt;0,K220,IF(M220&gt;0,M220,IF(O220&gt;0,O220,IF(Q220&gt;0,Q220,IF(S220&gt;0,S220,IF(U220&gt;0,U220,IF(W220&gt;0,W220,IF(Y220&gt;0,Y220,IF(AA220&gt;0,AA220,IF(AC220&gt;0,AC220,IF(AE220&gt;0,AE220,IF(AG220&gt;0,AG220,IF(AI220&gt;0,AI220,IF(AK220&gt;0,AK220,IF(AM220&gt;0,AM220,IF(AO220&gt;0,AO220,IF(AQ220&gt;0,AQ220,IF(AS220&gt;0,AS220,IF(AU220&gt;0,AU220,AW220)))))))))))))))))))</f>
        <v>0</v>
      </c>
      <c r="J220" s="72">
        <f>IF(L220&gt;0,L220,IF(N220&gt;0,N220,IF(P220&gt;0,P220,IF(R220&gt;0,R220,IF(T220&gt;0,T220,IF(V220&gt;0,V220,IF(X220&gt;0,X220,IF(Z220&gt;0,Z220,IF(AB220&gt;0,AB220,IF(AD220&gt;0,AD220,IF(AF220&gt;0,AF220,IF(AH220&gt;0,AH220,IF(AJ220&gt;0,AJ220,IF(AL220&gt;0,AL220,IF(AN220&gt;0,AN220,IF(AP220&gt;0,AP220,IF(AR220&gt;0,AR220,IF(AT220&gt;0,AT220,IF(AV220&gt;0,AV220,AX220)))))))))))))))))))</f>
        <v>0</v>
      </c>
      <c r="K220" s="25"/>
      <c r="L220" s="26"/>
      <c r="M220" s="25"/>
      <c r="N220" s="26"/>
      <c r="O220" s="25"/>
      <c r="P220" s="26"/>
      <c r="Q220" s="25"/>
      <c r="R220" s="26"/>
      <c r="S220" s="25"/>
      <c r="T220" s="26"/>
      <c r="U220" s="25"/>
      <c r="V220" s="26"/>
      <c r="W220" s="25"/>
      <c r="X220" s="26"/>
      <c r="Y220" s="46"/>
      <c r="Z220" s="26"/>
      <c r="AA220" s="25"/>
      <c r="AB220" s="26"/>
      <c r="AC220" s="25"/>
      <c r="AD220" s="26"/>
      <c r="AE220" s="25"/>
      <c r="AF220" s="26"/>
      <c r="AG220" s="25"/>
      <c r="AH220" s="26"/>
      <c r="AI220" s="25"/>
      <c r="AJ220" s="26"/>
      <c r="AK220" s="25"/>
      <c r="AL220" s="26"/>
      <c r="AM220" s="46"/>
      <c r="AN220" s="26"/>
      <c r="AO220" s="46"/>
      <c r="AP220" s="26"/>
      <c r="AQ220" s="46"/>
      <c r="AR220" s="26"/>
      <c r="AS220" s="46"/>
      <c r="AT220" s="26"/>
      <c r="AU220" s="51"/>
      <c r="AV220" s="52"/>
      <c r="AW220" s="51"/>
      <c r="AX220" s="52"/>
      <c r="AZ220" s="65" t="str">
        <f>IF(J220="", "",IF(J220&gt;2*I220, "","200m pace slower than 400m pace"))</f>
        <v>200m pace slower than 400m pace</v>
      </c>
    </row>
    <row r="221" spans="1:57" s="1" customFormat="1" ht="15" hidden="1" x14ac:dyDescent="0.25">
      <c r="A221" s="36" t="s">
        <v>719</v>
      </c>
      <c r="B221" s="47" t="s">
        <v>685</v>
      </c>
      <c r="C221" s="50"/>
      <c r="D221" s="29" t="str">
        <f t="shared" si="21"/>
        <v>Test</v>
      </c>
      <c r="E221" s="43" t="str">
        <f>IFERROR(IF(J221="","",(100/((400-200)/((J221*86400)-(I221*86400)))/86400)),"")</f>
        <v/>
      </c>
      <c r="F221" s="23" t="str">
        <f t="shared" si="22"/>
        <v/>
      </c>
      <c r="G221" s="23" t="str">
        <f t="shared" si="23"/>
        <v/>
      </c>
      <c r="H221" s="23" t="str">
        <f t="shared" si="24"/>
        <v/>
      </c>
      <c r="I221" s="72">
        <f>IF(K221&gt;0,K221,IF(M221&gt;0,M221,IF(O221&gt;0,O221,IF(Q221&gt;0,Q221,IF(S221&gt;0,S221,IF(U221&gt;0,U221,IF(W221&gt;0,W221,IF(Y221&gt;0,Y221,IF(AA221&gt;0,AA221,IF(AC221&gt;0,AC221,IF(AE221&gt;0,AE221,IF(AG221&gt;0,AG221,IF(AI221&gt;0,AI221,IF(AK221&gt;0,AK221,IF(AM221&gt;0,AM221,IF(AO221&gt;0,AO221,IF(AQ221&gt;0,AQ221,IF(AS221&gt;0,AS221,IF(AU221&gt;0,AU221,AW221)))))))))))))))))))</f>
        <v>0</v>
      </c>
      <c r="J221" s="72">
        <f>IF(L221&gt;0,L221,IF(N221&gt;0,N221,IF(P221&gt;0,P221,IF(R221&gt;0,R221,IF(T221&gt;0,T221,IF(V221&gt;0,V221,IF(X221&gt;0,X221,IF(Z221&gt;0,Z221,IF(AB221&gt;0,AB221,IF(AD221&gt;0,AD221,IF(AF221&gt;0,AF221,IF(AH221&gt;0,AH221,IF(AJ221&gt;0,AJ221,IF(AL221&gt;0,AL221,IF(AN221&gt;0,AN221,IF(AP221&gt;0,AP221,IF(AR221&gt;0,AR221,IF(AT221&gt;0,AT221,IF(AV221&gt;0,AV221,AX221)))))))))))))))))))</f>
        <v>0</v>
      </c>
      <c r="K221" s="25"/>
      <c r="L221" s="26"/>
      <c r="M221" s="25"/>
      <c r="N221" s="26"/>
      <c r="O221" s="25"/>
      <c r="P221" s="26"/>
      <c r="Q221" s="25"/>
      <c r="R221" s="26"/>
      <c r="S221" s="25"/>
      <c r="T221" s="26"/>
      <c r="U221" s="25"/>
      <c r="V221" s="26"/>
      <c r="W221" s="25"/>
      <c r="X221" s="26"/>
      <c r="Y221" s="46"/>
      <c r="Z221" s="26"/>
      <c r="AA221" s="25"/>
      <c r="AB221" s="26"/>
      <c r="AC221" s="25"/>
      <c r="AD221" s="26"/>
      <c r="AE221" s="25"/>
      <c r="AF221" s="26"/>
      <c r="AG221" s="25"/>
      <c r="AH221" s="26"/>
      <c r="AI221" s="25"/>
      <c r="AJ221" s="26"/>
      <c r="AK221" s="25"/>
      <c r="AL221" s="26"/>
      <c r="AM221" s="46"/>
      <c r="AN221" s="26"/>
      <c r="AO221" s="46"/>
      <c r="AP221" s="26"/>
      <c r="AQ221" s="46"/>
      <c r="AR221" s="26"/>
      <c r="AS221" s="46"/>
      <c r="AT221" s="26"/>
      <c r="AU221" s="51"/>
      <c r="AV221" s="52"/>
      <c r="AW221" s="51"/>
      <c r="AX221" s="52"/>
      <c r="AZ221" s="65" t="str">
        <f>IF(J221="", "",IF(J221&gt;2*I221, "","200m pace slower than 400m pace"))</f>
        <v>200m pace slower than 400m pace</v>
      </c>
    </row>
    <row r="222" spans="1:57" s="1" customFormat="1" ht="15" hidden="1" x14ac:dyDescent="0.25">
      <c r="A222" s="36" t="s">
        <v>719</v>
      </c>
      <c r="B222" s="47" t="s">
        <v>720</v>
      </c>
      <c r="C222" s="50"/>
      <c r="D222" s="29" t="str">
        <f t="shared" si="21"/>
        <v>Test</v>
      </c>
      <c r="E222" s="43" t="str">
        <f>IFERROR(IF(J222="","",(100/((400-200)/((J222*86400)-(I222*86400)))/86400)),"")</f>
        <v/>
      </c>
      <c r="F222" s="23" t="str">
        <f t="shared" si="22"/>
        <v/>
      </c>
      <c r="G222" s="23" t="str">
        <f t="shared" si="23"/>
        <v/>
      </c>
      <c r="H222" s="23" t="str">
        <f t="shared" si="24"/>
        <v/>
      </c>
      <c r="I222" s="72">
        <f>IF(K222&gt;0,K222,IF(M222&gt;0,M222,IF(O222&gt;0,O222,IF(Q222&gt;0,Q222,IF(S222&gt;0,S222,IF(U222&gt;0,U222,IF(W222&gt;0,W222,IF(Y222&gt;0,Y222,IF(AA222&gt;0,AA222,IF(AC222&gt;0,AC222,IF(AE222&gt;0,AE222,IF(AG222&gt;0,AG222,IF(AI222&gt;0,AI222,IF(AK222&gt;0,AK222,IF(AM222&gt;0,AM222,IF(AO222&gt;0,AO222,IF(AQ222&gt;0,AQ222,IF(AS222&gt;0,AS222,IF(AU222&gt;0,AU222,AW222)))))))))))))))))))</f>
        <v>0</v>
      </c>
      <c r="J222" s="72">
        <f>IF(L222&gt;0,L222,IF(N222&gt;0,N222,IF(P222&gt;0,P222,IF(R222&gt;0,R222,IF(T222&gt;0,T222,IF(V222&gt;0,V222,IF(X222&gt;0,X222,IF(Z222&gt;0,Z222,IF(AB222&gt;0,AB222,IF(AD222&gt;0,AD222,IF(AF222&gt;0,AF222,IF(AH222&gt;0,AH222,IF(AJ222&gt;0,AJ222,IF(AL222&gt;0,AL222,IF(AN222&gt;0,AN222,IF(AP222&gt;0,AP222,IF(AR222&gt;0,AR222,IF(AT222&gt;0,AT222,IF(AV222&gt;0,AV222,AX222)))))))))))))))))))</f>
        <v>0</v>
      </c>
      <c r="K222" s="25"/>
      <c r="L222" s="26"/>
      <c r="M222" s="25"/>
      <c r="N222" s="26"/>
      <c r="O222" s="25"/>
      <c r="P222" s="26"/>
      <c r="Q222" s="25"/>
      <c r="R222" s="26"/>
      <c r="S222" s="25"/>
      <c r="T222" s="26"/>
      <c r="U222" s="25"/>
      <c r="V222" s="26"/>
      <c r="W222" s="25"/>
      <c r="X222" s="26"/>
      <c r="Y222" s="46"/>
      <c r="Z222" s="26"/>
      <c r="AA222" s="25"/>
      <c r="AB222" s="26"/>
      <c r="AC222" s="25"/>
      <c r="AD222" s="26"/>
      <c r="AE222" s="25"/>
      <c r="AF222" s="26"/>
      <c r="AG222" s="25"/>
      <c r="AH222" s="26"/>
      <c r="AI222" s="25"/>
      <c r="AJ222" s="26"/>
      <c r="AK222" s="25"/>
      <c r="AL222" s="26"/>
      <c r="AM222" s="46"/>
      <c r="AN222" s="26"/>
      <c r="AO222" s="46"/>
      <c r="AP222" s="26"/>
      <c r="AQ222" s="46"/>
      <c r="AR222" s="26"/>
      <c r="AS222" s="46"/>
      <c r="AT222" s="26"/>
      <c r="AU222" s="51"/>
      <c r="AV222" s="52"/>
      <c r="AW222" s="51"/>
      <c r="AX222" s="52"/>
      <c r="AZ222" s="65" t="str">
        <f>IF(J222="", "",IF(J222&gt;2*I222, "","200m pace slower than 400m pace"))</f>
        <v>200m pace slower than 400m pace</v>
      </c>
    </row>
    <row r="223" spans="1:57" s="1" customFormat="1" ht="15" x14ac:dyDescent="0.25">
      <c r="A223" s="36" t="s">
        <v>719</v>
      </c>
      <c r="B223" s="47" t="s">
        <v>721</v>
      </c>
      <c r="C223" s="50"/>
      <c r="D223" s="29">
        <f t="shared" si="21"/>
        <v>1</v>
      </c>
      <c r="E223" s="43">
        <f>IFERROR(IF(J223="","",(100/((400-200)/((J223*86400)-(I223*86400)))/86400)),"")</f>
        <v>2.0023148148148148E-3</v>
      </c>
      <c r="F223" s="23">
        <f t="shared" si="22"/>
        <v>4.0046296296296297E-3</v>
      </c>
      <c r="G223" s="23">
        <f t="shared" si="23"/>
        <v>8.0092592592592594E-3</v>
      </c>
      <c r="H223" s="23">
        <f t="shared" si="24"/>
        <v>1.6018518518518519E-2</v>
      </c>
      <c r="I223" s="72">
        <f>IF(K223&gt;0,K223,IF(M223&gt;0,M223,IF(O223&gt;0,O223,IF(Q223&gt;0,Q223,IF(S223&gt;0,S223,IF(U223&gt;0,U223,IF(W223&gt;0,W223,IF(Y223&gt;0,Y223,IF(AA223&gt;0,AA223,IF(AC223&gt;0,AC223,IF(AE223&gt;0,AE223,IF(AG223&gt;0,AG223,IF(AI223&gt;0,AI223,IF(AK223&gt;0,AK223,IF(AM223&gt;0,AM223,IF(AO223&gt;0,AO223,IF(AQ223&gt;0,AQ223,IF(AS223&gt;0,AS223,IF(AU223&gt;0,AU223,AW223)))))))))))))))))))</f>
        <v>3.425925925925926E-3</v>
      </c>
      <c r="J223" s="72">
        <f>IF(L223&gt;0,L223,IF(N223&gt;0,N223,IF(P223&gt;0,P223,IF(R223&gt;0,R223,IF(T223&gt;0,T223,IF(V223&gt;0,V223,IF(X223&gt;0,X223,IF(Z223&gt;0,Z223,IF(AB223&gt;0,AB223,IF(AD223&gt;0,AD223,IF(AF223&gt;0,AF223,IF(AH223&gt;0,AH223,IF(AJ223&gt;0,AJ223,IF(AL223&gt;0,AL223,IF(AN223&gt;0,AN223,IF(AP223&gt;0,AP223,IF(AR223&gt;0,AR223,IF(AT223&gt;0,AT223,IF(AV223&gt;0,AV223,AX223)))))))))))))))))))</f>
        <v>7.4305555555555557E-3</v>
      </c>
      <c r="K223" s="25"/>
      <c r="L223" s="26"/>
      <c r="M223" s="25"/>
      <c r="N223" s="26"/>
      <c r="O223" s="25"/>
      <c r="P223" s="26"/>
      <c r="Q223" s="25">
        <v>3.425925925925926E-3</v>
      </c>
      <c r="R223" s="26">
        <v>7.4305555555555557E-3</v>
      </c>
      <c r="S223" s="25"/>
      <c r="T223" s="26"/>
      <c r="U223" s="25"/>
      <c r="V223" s="26"/>
      <c r="W223" s="25"/>
      <c r="X223" s="26"/>
      <c r="Y223" s="46"/>
      <c r="Z223" s="26"/>
      <c r="AA223" s="25"/>
      <c r="AB223" s="26"/>
      <c r="AC223" s="25"/>
      <c r="AD223" s="26"/>
      <c r="AE223" s="25"/>
      <c r="AF223" s="26"/>
      <c r="AG223" s="25"/>
      <c r="AH223" s="26"/>
      <c r="AI223" s="25"/>
      <c r="AJ223" s="26"/>
      <c r="AK223" s="25"/>
      <c r="AL223" s="26"/>
      <c r="AM223" s="46"/>
      <c r="AN223" s="26"/>
      <c r="AO223" s="46"/>
      <c r="AP223" s="26"/>
      <c r="AQ223" s="46"/>
      <c r="AR223" s="26"/>
      <c r="AS223" s="46"/>
      <c r="AT223" s="26"/>
      <c r="AU223" s="51"/>
      <c r="AV223" s="52"/>
      <c r="AW223" s="51"/>
      <c r="AX223" s="52"/>
      <c r="AZ223" s="65" t="str">
        <f>IF(J223="", "",IF(J223&gt;2*I223, "","200m pace slower than 400m pace"))</f>
        <v/>
      </c>
    </row>
    <row r="224" spans="1:57" s="1" customFormat="1" ht="15" hidden="1" x14ac:dyDescent="0.25">
      <c r="A224" s="36" t="s">
        <v>722</v>
      </c>
      <c r="B224" s="47" t="s">
        <v>723</v>
      </c>
      <c r="C224" s="50"/>
      <c r="D224" s="29" t="str">
        <f t="shared" si="21"/>
        <v>Test</v>
      </c>
      <c r="E224" s="43" t="str">
        <f>IFERROR(IF(J224="","",(100/((400-200)/((J224*86400)-(I224*86400)))/86400)),"")</f>
        <v/>
      </c>
      <c r="F224" s="23" t="str">
        <f t="shared" si="22"/>
        <v/>
      </c>
      <c r="G224" s="23" t="str">
        <f t="shared" si="23"/>
        <v/>
      </c>
      <c r="H224" s="23" t="str">
        <f t="shared" si="24"/>
        <v/>
      </c>
      <c r="I224" s="72">
        <f>IF(K224&gt;0,K224,IF(M224&gt;0,M224,IF(O224&gt;0,O224,IF(Q224&gt;0,Q224,IF(S224&gt;0,S224,IF(U224&gt;0,U224,IF(W224&gt;0,W224,IF(Y224&gt;0,Y224,IF(AA224&gt;0,AA224,IF(AC224&gt;0,AC224,IF(AE224&gt;0,AE224,IF(AG224&gt;0,AG224,IF(AI224&gt;0,AI224,IF(AK224&gt;0,AK224,IF(AM224&gt;0,AM224,IF(AO224&gt;0,AO224,IF(AQ224&gt;0,AQ224,IF(AS224&gt;0,AS224,IF(AU224&gt;0,AU224,AW224)))))))))))))))))))</f>
        <v>0</v>
      </c>
      <c r="J224" s="72">
        <f>IF(L224&gt;0,L224,IF(N224&gt;0,N224,IF(P224&gt;0,P224,IF(R224&gt;0,R224,IF(T224&gt;0,T224,IF(V224&gt;0,V224,IF(X224&gt;0,X224,IF(Z224&gt;0,Z224,IF(AB224&gt;0,AB224,IF(AD224&gt;0,AD224,IF(AF224&gt;0,AF224,IF(AH224&gt;0,AH224,IF(AJ224&gt;0,AJ224,IF(AL224&gt;0,AL224,IF(AN224&gt;0,AN224,IF(AP224&gt;0,AP224,IF(AR224&gt;0,AR224,IF(AT224&gt;0,AT224,IF(AV224&gt;0,AV224,AX224)))))))))))))))))))</f>
        <v>0</v>
      </c>
      <c r="K224" s="25"/>
      <c r="L224" s="26"/>
      <c r="M224" s="25"/>
      <c r="N224" s="26"/>
      <c r="O224" s="25"/>
      <c r="P224" s="26"/>
      <c r="Q224" s="25"/>
      <c r="R224" s="26"/>
      <c r="S224" s="25"/>
      <c r="T224" s="26"/>
      <c r="U224" s="25"/>
      <c r="V224" s="26"/>
      <c r="W224" s="25"/>
      <c r="X224" s="26"/>
      <c r="Y224" s="46"/>
      <c r="Z224" s="26"/>
      <c r="AA224" s="25"/>
      <c r="AB224" s="26"/>
      <c r="AC224" s="25"/>
      <c r="AD224" s="26"/>
      <c r="AE224" s="25"/>
      <c r="AF224" s="26"/>
      <c r="AG224" s="25"/>
      <c r="AH224" s="26"/>
      <c r="AI224" s="25"/>
      <c r="AJ224" s="26"/>
      <c r="AK224" s="25"/>
      <c r="AL224" s="26"/>
      <c r="AM224" s="46"/>
      <c r="AN224" s="26"/>
      <c r="AO224" s="46"/>
      <c r="AP224" s="26"/>
      <c r="AQ224" s="46"/>
      <c r="AR224" s="26"/>
      <c r="AS224" s="46"/>
      <c r="AT224" s="26"/>
      <c r="AU224" s="51"/>
      <c r="AV224" s="52"/>
      <c r="AW224" s="51"/>
      <c r="AX224" s="52"/>
      <c r="AZ224" s="65" t="str">
        <f>IF(J224="", "",IF(J224&gt;2*I224, "","200m pace slower than 400m pace"))</f>
        <v>200m pace slower than 400m pace</v>
      </c>
    </row>
    <row r="225" spans="1:52" s="1" customFormat="1" ht="15" x14ac:dyDescent="0.25">
      <c r="A225" s="36" t="s">
        <v>490</v>
      </c>
      <c r="B225" s="47" t="s">
        <v>483</v>
      </c>
      <c r="C225" s="50"/>
      <c r="D225" s="29">
        <f t="shared" si="21"/>
        <v>1</v>
      </c>
      <c r="E225" s="43">
        <f>IFERROR(IF(J225="","",(100/((400-200)/((J225*86400)-(I225*86400)))/86400)),"")</f>
        <v>1.5393518518518514E-3</v>
      </c>
      <c r="F225" s="23">
        <f t="shared" si="22"/>
        <v>3.0787037037037029E-3</v>
      </c>
      <c r="G225" s="23">
        <f t="shared" si="23"/>
        <v>6.1574074074074057E-3</v>
      </c>
      <c r="H225" s="23">
        <f t="shared" si="24"/>
        <v>1.2314814814814811E-2</v>
      </c>
      <c r="I225" s="72">
        <f>IF(K225&gt;0,K225,IF(M225&gt;0,M225,IF(O225&gt;0,O225,IF(Q225&gt;0,Q225,IF(S225&gt;0,S225,IF(U225&gt;0,U225,IF(W225&gt;0,W225,IF(Y225&gt;0,Y225,IF(AA225&gt;0,AA225,IF(AC225&gt;0,AC225,IF(AE225&gt;0,AE225,IF(AG225&gt;0,AG225,IF(AI225&gt;0,AI225,IF(AK225&gt;0,AK225,IF(AM225&gt;0,AM225,IF(AO225&gt;0,AO225,IF(AQ225&gt;0,AQ225,IF(AS225&gt;0,AS225,IF(AU225&gt;0,AU225,AW225)))))))))))))))))))</f>
        <v>2.5115740740740741E-3</v>
      </c>
      <c r="J225" s="72">
        <f>IF(L225&gt;0,L225,IF(N225&gt;0,N225,IF(P225&gt;0,P225,IF(R225&gt;0,R225,IF(T225&gt;0,T225,IF(V225&gt;0,V225,IF(X225&gt;0,X225,IF(Z225&gt;0,Z225,IF(AB225&gt;0,AB225,IF(AD225&gt;0,AD225,IF(AF225&gt;0,AF225,IF(AH225&gt;0,AH225,IF(AJ225&gt;0,AJ225,IF(AL225&gt;0,AL225,IF(AN225&gt;0,AN225,IF(AP225&gt;0,AP225,IF(AR225&gt;0,AR225,IF(AT225&gt;0,AT225,IF(AV225&gt;0,AV225,AX225)))))))))))))))))))</f>
        <v>5.5902777777777773E-3</v>
      </c>
      <c r="K225" s="25"/>
      <c r="L225" s="26"/>
      <c r="M225" s="25">
        <v>2.5115740740740741E-3</v>
      </c>
      <c r="N225" s="26">
        <v>5.5902777777777773E-3</v>
      </c>
      <c r="O225" s="25"/>
      <c r="P225" s="26"/>
      <c r="Q225" s="25"/>
      <c r="R225" s="26"/>
      <c r="S225" s="25"/>
      <c r="T225" s="26"/>
      <c r="U225" s="25"/>
      <c r="V225" s="26"/>
      <c r="W225" s="25"/>
      <c r="X225" s="26"/>
      <c r="Y225" s="46"/>
      <c r="Z225" s="26"/>
      <c r="AA225" s="25"/>
      <c r="AB225" s="26"/>
      <c r="AC225" s="25"/>
      <c r="AD225" s="26"/>
      <c r="AE225" s="25"/>
      <c r="AF225" s="26"/>
      <c r="AG225" s="25"/>
      <c r="AH225" s="26"/>
      <c r="AI225" s="25"/>
      <c r="AJ225" s="26"/>
      <c r="AK225" s="25"/>
      <c r="AL225" s="26"/>
      <c r="AM225" s="46"/>
      <c r="AN225" s="26"/>
      <c r="AO225" s="46"/>
      <c r="AP225" s="26"/>
      <c r="AQ225" s="46"/>
      <c r="AR225" s="26"/>
      <c r="AS225" s="46"/>
      <c r="AT225" s="26"/>
      <c r="AU225" s="51"/>
      <c r="AV225" s="52"/>
      <c r="AW225" s="51"/>
      <c r="AX225" s="52"/>
      <c r="AZ225" s="65" t="str">
        <f>IF(J225="", "",IF(J225&gt;2*I225, "","200m pace slower than 400m pace"))</f>
        <v/>
      </c>
    </row>
    <row r="226" spans="1:52" s="1" customFormat="1" ht="15" hidden="1" x14ac:dyDescent="0.25">
      <c r="A226" s="36" t="s">
        <v>724</v>
      </c>
      <c r="B226" s="47" t="s">
        <v>725</v>
      </c>
      <c r="C226" s="50"/>
      <c r="D226" s="29" t="str">
        <f t="shared" si="21"/>
        <v>Test</v>
      </c>
      <c r="E226" s="43" t="str">
        <f>IFERROR(IF(J226="","",(100/((400-200)/((J226*86400)-(I226*86400)))/86400)),"")</f>
        <v/>
      </c>
      <c r="F226" s="23" t="str">
        <f t="shared" si="22"/>
        <v/>
      </c>
      <c r="G226" s="23" t="str">
        <f t="shared" si="23"/>
        <v/>
      </c>
      <c r="H226" s="23" t="str">
        <f t="shared" si="24"/>
        <v/>
      </c>
      <c r="I226" s="72">
        <f>IF(K226&gt;0,K226,IF(M226&gt;0,M226,IF(O226&gt;0,O226,IF(Q226&gt;0,Q226,IF(S226&gt;0,S226,IF(U226&gt;0,U226,IF(W226&gt;0,W226,IF(Y226&gt;0,Y226,IF(AA226&gt;0,AA226,IF(AC226&gt;0,AC226,IF(AE226&gt;0,AE226,IF(AG226&gt;0,AG226,IF(AI226&gt;0,AI226,IF(AK226&gt;0,AK226,IF(AM226&gt;0,AM226,IF(AO226&gt;0,AO226,IF(AQ226&gt;0,AQ226,IF(AS226&gt;0,AS226,IF(AU226&gt;0,AU226,AW226)))))))))))))))))))</f>
        <v>0</v>
      </c>
      <c r="J226" s="72">
        <f>IF(L226&gt;0,L226,IF(N226&gt;0,N226,IF(P226&gt;0,P226,IF(R226&gt;0,R226,IF(T226&gt;0,T226,IF(V226&gt;0,V226,IF(X226&gt;0,X226,IF(Z226&gt;0,Z226,IF(AB226&gt;0,AB226,IF(AD226&gt;0,AD226,IF(AF226&gt;0,AF226,IF(AH226&gt;0,AH226,IF(AJ226&gt;0,AJ226,IF(AL226&gt;0,AL226,IF(AN226&gt;0,AN226,IF(AP226&gt;0,AP226,IF(AR226&gt;0,AR226,IF(AT226&gt;0,AT226,IF(AV226&gt;0,AV226,AX226)))))))))))))))))))</f>
        <v>0</v>
      </c>
      <c r="K226" s="25"/>
      <c r="L226" s="26"/>
      <c r="M226" s="25"/>
      <c r="N226" s="26"/>
      <c r="O226" s="25"/>
      <c r="P226" s="26"/>
      <c r="Q226" s="25"/>
      <c r="R226" s="26"/>
      <c r="S226" s="25"/>
      <c r="T226" s="26"/>
      <c r="U226" s="25"/>
      <c r="V226" s="26"/>
      <c r="W226" s="25"/>
      <c r="X226" s="26"/>
      <c r="Y226" s="46"/>
      <c r="Z226" s="26"/>
      <c r="AA226" s="25"/>
      <c r="AB226" s="26"/>
      <c r="AC226" s="25"/>
      <c r="AD226" s="26"/>
      <c r="AE226" s="25"/>
      <c r="AF226" s="26"/>
      <c r="AG226" s="25"/>
      <c r="AH226" s="26"/>
      <c r="AI226" s="25"/>
      <c r="AJ226" s="26"/>
      <c r="AK226" s="25"/>
      <c r="AL226" s="26"/>
      <c r="AM226" s="46"/>
      <c r="AN226" s="26"/>
      <c r="AO226" s="46"/>
      <c r="AP226" s="26"/>
      <c r="AQ226" s="46"/>
      <c r="AR226" s="26"/>
      <c r="AS226" s="46"/>
      <c r="AT226" s="26"/>
      <c r="AU226" s="51"/>
      <c r="AV226" s="52"/>
      <c r="AW226" s="51"/>
      <c r="AX226" s="52"/>
      <c r="AZ226" s="65" t="str">
        <f>IF(J226="", "",IF(J226&gt;2*I226, "","200m pace slower than 400m pace"))</f>
        <v>200m pace slower than 400m pace</v>
      </c>
    </row>
    <row r="227" spans="1:52" s="1" customFormat="1" ht="15" x14ac:dyDescent="0.25">
      <c r="A227" s="36" t="s">
        <v>724</v>
      </c>
      <c r="B227" s="47" t="s">
        <v>726</v>
      </c>
      <c r="C227" s="50"/>
      <c r="D227" s="29">
        <f t="shared" si="21"/>
        <v>3</v>
      </c>
      <c r="E227" s="43">
        <f>IFERROR(IF(J227="","",(100/((400-200)/((J227*86400)-(I227*86400)))/86400)),"")</f>
        <v>1.1921296296296296E-3</v>
      </c>
      <c r="F227" s="23">
        <f t="shared" si="22"/>
        <v>2.3842592592592591E-3</v>
      </c>
      <c r="G227" s="23">
        <f t="shared" si="23"/>
        <v>4.7685185185185183E-3</v>
      </c>
      <c r="H227" s="23">
        <f t="shared" si="24"/>
        <v>9.5370370370370366E-3</v>
      </c>
      <c r="I227" s="72">
        <f>IF(K227&gt;0,K227,IF(M227&gt;0,M227,IF(O227&gt;0,O227,IF(Q227&gt;0,Q227,IF(S227&gt;0,S227,IF(U227&gt;0,U227,IF(W227&gt;0,W227,IF(Y227&gt;0,Y227,IF(AA227&gt;0,AA227,IF(AC227&gt;0,AC227,IF(AE227&gt;0,AE227,IF(AG227&gt;0,AG227,IF(AI227&gt;0,AI227,IF(AK227&gt;0,AK227,IF(AM227&gt;0,AM227,IF(AO227&gt;0,AO227,IF(AQ227&gt;0,AQ227,IF(AS227&gt;0,AS227,IF(AU227&gt;0,AU227,AW227)))))))))))))))))))</f>
        <v>2.1643518518518518E-3</v>
      </c>
      <c r="J227" s="72">
        <f>IF(L227&gt;0,L227,IF(N227&gt;0,N227,IF(P227&gt;0,P227,IF(R227&gt;0,R227,IF(T227&gt;0,T227,IF(V227&gt;0,V227,IF(X227&gt;0,X227,IF(Z227&gt;0,Z227,IF(AB227&gt;0,AB227,IF(AD227&gt;0,AD227,IF(AF227&gt;0,AF227,IF(AH227&gt;0,AH227,IF(AJ227&gt;0,AJ227,IF(AL227&gt;0,AL227,IF(AN227&gt;0,AN227,IF(AP227&gt;0,AP227,IF(AR227&gt;0,AR227,IF(AT227&gt;0,AT227,IF(AV227&gt;0,AV227,AX227)))))))))))))))))))</f>
        <v>4.5486111111111109E-3</v>
      </c>
      <c r="K227" s="25"/>
      <c r="L227" s="26"/>
      <c r="M227" s="25">
        <v>2.1643518518518518E-3</v>
      </c>
      <c r="N227" s="26">
        <v>4.5486111111111109E-3</v>
      </c>
      <c r="O227" s="25">
        <v>2.5578703703703705E-3</v>
      </c>
      <c r="P227" s="26">
        <v>5.4976851851851853E-3</v>
      </c>
      <c r="Q227" s="25"/>
      <c r="R227" s="26"/>
      <c r="S227" s="25"/>
      <c r="T227" s="26"/>
      <c r="U227" s="25"/>
      <c r="V227" s="26"/>
      <c r="W227" s="25"/>
      <c r="X227" s="26"/>
      <c r="Y227" s="46"/>
      <c r="Z227" s="26"/>
      <c r="AA227" s="25"/>
      <c r="AB227" s="26"/>
      <c r="AC227" s="25"/>
      <c r="AD227" s="26"/>
      <c r="AE227" s="25"/>
      <c r="AF227" s="26"/>
      <c r="AG227" s="25"/>
      <c r="AH227" s="26"/>
      <c r="AI227" s="25"/>
      <c r="AJ227" s="26"/>
      <c r="AK227" s="25"/>
      <c r="AL227" s="26"/>
      <c r="AM227" s="46"/>
      <c r="AN227" s="26"/>
      <c r="AO227" s="46"/>
      <c r="AP227" s="26"/>
      <c r="AQ227" s="46"/>
      <c r="AR227" s="26"/>
      <c r="AS227" s="46"/>
      <c r="AT227" s="26"/>
      <c r="AU227" s="51"/>
      <c r="AV227" s="52"/>
      <c r="AW227" s="51"/>
      <c r="AX227" s="52"/>
      <c r="AZ227" s="65" t="str">
        <f>IF(J227="", "",IF(J227&gt;2*I227, "","200m pace slower than 400m pace"))</f>
        <v/>
      </c>
    </row>
    <row r="228" spans="1:52" s="1" customFormat="1" ht="15" hidden="1" x14ac:dyDescent="0.25">
      <c r="A228" s="36" t="s">
        <v>727</v>
      </c>
      <c r="B228" s="47" t="s">
        <v>728</v>
      </c>
      <c r="C228" s="50"/>
      <c r="D228" s="29" t="str">
        <f t="shared" si="21"/>
        <v>Test</v>
      </c>
      <c r="E228" s="43" t="str">
        <f>IFERROR(IF(J228="","",(100/((400-200)/((J228*86400)-(I228*86400)))/86400)),"")</f>
        <v/>
      </c>
      <c r="F228" s="23" t="str">
        <f t="shared" si="22"/>
        <v/>
      </c>
      <c r="G228" s="23" t="str">
        <f t="shared" si="23"/>
        <v/>
      </c>
      <c r="H228" s="23" t="str">
        <f t="shared" si="24"/>
        <v/>
      </c>
      <c r="I228" s="72">
        <f>IF(K228&gt;0,K228,IF(M228&gt;0,M228,IF(O228&gt;0,O228,IF(Q228&gt;0,Q228,IF(S228&gt;0,S228,IF(U228&gt;0,U228,IF(W228&gt;0,W228,IF(Y228&gt;0,Y228,IF(AA228&gt;0,AA228,IF(AC228&gt;0,AC228,IF(AE228&gt;0,AE228,IF(AG228&gt;0,AG228,IF(AI228&gt;0,AI228,IF(AK228&gt;0,AK228,IF(AM228&gt;0,AM228,IF(AO228&gt;0,AO228,IF(AQ228&gt;0,AQ228,IF(AS228&gt;0,AS228,IF(AU228&gt;0,AU228,AW228)))))))))))))))))))</f>
        <v>0</v>
      </c>
      <c r="J228" s="72">
        <f>IF(L228&gt;0,L228,IF(N228&gt;0,N228,IF(P228&gt;0,P228,IF(R228&gt;0,R228,IF(T228&gt;0,T228,IF(V228&gt;0,V228,IF(X228&gt;0,X228,IF(Z228&gt;0,Z228,IF(AB228&gt;0,AB228,IF(AD228&gt;0,AD228,IF(AF228&gt;0,AF228,IF(AH228&gt;0,AH228,IF(AJ228&gt;0,AJ228,IF(AL228&gt;0,AL228,IF(AN228&gt;0,AN228,IF(AP228&gt;0,AP228,IF(AR228&gt;0,AR228,IF(AT228&gt;0,AT228,IF(AV228&gt;0,AV228,AX228)))))))))))))))))))</f>
        <v>0</v>
      </c>
      <c r="K228" s="25"/>
      <c r="L228" s="26"/>
      <c r="M228" s="25"/>
      <c r="N228" s="26"/>
      <c r="O228" s="25"/>
      <c r="P228" s="26"/>
      <c r="Q228" s="25"/>
      <c r="R228" s="26"/>
      <c r="S228" s="25"/>
      <c r="T228" s="26"/>
      <c r="U228" s="25"/>
      <c r="V228" s="26"/>
      <c r="W228" s="25"/>
      <c r="X228" s="26"/>
      <c r="Y228" s="46"/>
      <c r="Z228" s="26"/>
      <c r="AA228" s="25"/>
      <c r="AB228" s="26"/>
      <c r="AC228" s="25"/>
      <c r="AD228" s="26"/>
      <c r="AE228" s="25"/>
      <c r="AF228" s="26"/>
      <c r="AG228" s="25"/>
      <c r="AH228" s="26"/>
      <c r="AI228" s="25"/>
      <c r="AJ228" s="26"/>
      <c r="AK228" s="25"/>
      <c r="AL228" s="26"/>
      <c r="AM228" s="46"/>
      <c r="AN228" s="26"/>
      <c r="AO228" s="46"/>
      <c r="AP228" s="26"/>
      <c r="AQ228" s="46"/>
      <c r="AR228" s="26"/>
      <c r="AS228" s="46"/>
      <c r="AT228" s="26"/>
      <c r="AU228" s="51"/>
      <c r="AV228" s="52"/>
      <c r="AW228" s="51"/>
      <c r="AX228" s="52"/>
      <c r="AZ228" s="65" t="str">
        <f>IF(J228="", "",IF(J228&gt;2*I228, "","200m pace slower than 400m pace"))</f>
        <v>200m pace slower than 400m pace</v>
      </c>
    </row>
    <row r="229" spans="1:52" s="1" customFormat="1" ht="15" x14ac:dyDescent="0.25">
      <c r="A229" s="36" t="s">
        <v>727</v>
      </c>
      <c r="B229" s="47" t="s">
        <v>729</v>
      </c>
      <c r="C229" s="50"/>
      <c r="D229" s="29">
        <f t="shared" si="21"/>
        <v>2</v>
      </c>
      <c r="E229" s="43">
        <f>IFERROR(IF(J229="","",(100/((400-200)/((J229*86400)-(I229*86400)))/86400)),"")</f>
        <v>1.3946759259259257E-3</v>
      </c>
      <c r="F229" s="23">
        <f t="shared" si="22"/>
        <v>2.7893518518518515E-3</v>
      </c>
      <c r="G229" s="23">
        <f t="shared" si="23"/>
        <v>5.5787037037037029E-3</v>
      </c>
      <c r="H229" s="23">
        <f t="shared" si="24"/>
        <v>1.1157407407407406E-2</v>
      </c>
      <c r="I229" s="72">
        <f>IF(K229&gt;0,K229,IF(M229&gt;0,M229,IF(O229&gt;0,O229,IF(Q229&gt;0,Q229,IF(S229&gt;0,S229,IF(U229&gt;0,U229,IF(W229&gt;0,W229,IF(Y229&gt;0,Y229,IF(AA229&gt;0,AA229,IF(AC229&gt;0,AC229,IF(AE229&gt;0,AE229,IF(AG229&gt;0,AG229,IF(AI229&gt;0,AI229,IF(AK229&gt;0,AK229,IF(AM229&gt;0,AM229,IF(AO229&gt;0,AO229,IF(AQ229&gt;0,AQ229,IF(AS229&gt;0,AS229,IF(AU229&gt;0,AU229,AW229)))))))))))))))))))</f>
        <v>2.7314814814814814E-3</v>
      </c>
      <c r="J229" s="72">
        <f>IF(L229&gt;0,L229,IF(N229&gt;0,N229,IF(P229&gt;0,P229,IF(R229&gt;0,R229,IF(T229&gt;0,T229,IF(V229&gt;0,V229,IF(X229&gt;0,X229,IF(Z229&gt;0,Z229,IF(AB229&gt;0,AB229,IF(AD229&gt;0,AD229,IF(AF229&gt;0,AF229,IF(AH229&gt;0,AH229,IF(AJ229&gt;0,AJ229,IF(AL229&gt;0,AL229,IF(AN229&gt;0,AN229,IF(AP229&gt;0,AP229,IF(AR229&gt;0,AR229,IF(AT229&gt;0,AT229,IF(AV229&gt;0,AV229,AX229)))))))))))))))))))</f>
        <v>5.5208333333333333E-3</v>
      </c>
      <c r="K229" s="25"/>
      <c r="L229" s="26"/>
      <c r="M229" s="25"/>
      <c r="N229" s="26"/>
      <c r="O229" s="25">
        <v>2.7314814814814814E-3</v>
      </c>
      <c r="P229" s="26">
        <v>5.5208333333333333E-3</v>
      </c>
      <c r="Q229" s="25"/>
      <c r="R229" s="26"/>
      <c r="S229" s="25"/>
      <c r="T229" s="26"/>
      <c r="U229" s="25"/>
      <c r="V229" s="26"/>
      <c r="W229" s="25"/>
      <c r="X229" s="26"/>
      <c r="Y229" s="46"/>
      <c r="Z229" s="26"/>
      <c r="AA229" s="25"/>
      <c r="AB229" s="26"/>
      <c r="AC229" s="25"/>
      <c r="AD229" s="26"/>
      <c r="AE229" s="25"/>
      <c r="AF229" s="26"/>
      <c r="AG229" s="25"/>
      <c r="AH229" s="26"/>
      <c r="AI229" s="25"/>
      <c r="AJ229" s="26"/>
      <c r="AK229" s="25"/>
      <c r="AL229" s="26"/>
      <c r="AM229" s="46"/>
      <c r="AN229" s="26"/>
      <c r="AO229" s="46"/>
      <c r="AP229" s="26"/>
      <c r="AQ229" s="46"/>
      <c r="AR229" s="26"/>
      <c r="AS229" s="46"/>
      <c r="AT229" s="26"/>
      <c r="AU229" s="51"/>
      <c r="AV229" s="52"/>
      <c r="AW229" s="51"/>
      <c r="AX229" s="52"/>
      <c r="AZ229" s="65" t="str">
        <f>IF(J229="", "",IF(J229&gt;2*I229, "","200m pace slower than 400m pace"))</f>
        <v/>
      </c>
    </row>
    <row r="230" spans="1:52" s="1" customFormat="1" ht="15" x14ac:dyDescent="0.25">
      <c r="A230" s="54" t="s">
        <v>799</v>
      </c>
      <c r="B230" s="54" t="s">
        <v>434</v>
      </c>
      <c r="C230" s="41"/>
      <c r="D230" s="29">
        <f t="shared" si="21"/>
        <v>1</v>
      </c>
      <c r="E230" s="43">
        <f>IFERROR(IF(J230="","",(100/((400-200)/((J230*86400)-(I230*86400)))/86400)),"")</f>
        <v>1.6898148148148152E-3</v>
      </c>
      <c r="F230" s="23">
        <f t="shared" si="22"/>
        <v>3.3796296296296304E-3</v>
      </c>
      <c r="G230" s="23">
        <f t="shared" si="23"/>
        <v>6.7592592592592609E-3</v>
      </c>
      <c r="H230" s="23">
        <f t="shared" si="24"/>
        <v>1.3518518518518522E-2</v>
      </c>
      <c r="I230" s="72">
        <f>IF(K230&gt;0,K230,IF(M230&gt;0,M230,IF(O230&gt;0,O230,IF(Q230&gt;0,Q230,IF(S230&gt;0,S230,IF(U230&gt;0,U230,IF(W230&gt;0,W230,IF(Y230&gt;0,Y230,IF(AA230&gt;0,AA230,IF(AC230&gt;0,AC230,IF(AE230&gt;0,AE230,IF(AG230&gt;0,AG230,IF(AI230&gt;0,AI230,IF(AK230&gt;0,AK230,IF(AM230&gt;0,AM230,IF(AO230&gt;0,AO230,IF(AQ230&gt;0,AQ230,IF(AS230&gt;0,AS230,IF(AU230&gt;0,AU230,AW230)))))))))))))))))))</f>
        <v>3.2870370370370367E-3</v>
      </c>
      <c r="J230" s="72">
        <f>IF(L230&gt;0,L230,IF(N230&gt;0,N230,IF(P230&gt;0,P230,IF(R230&gt;0,R230,IF(T230&gt;0,T230,IF(V230&gt;0,V230,IF(X230&gt;0,X230,IF(Z230&gt;0,Z230,IF(AB230&gt;0,AB230,IF(AD230&gt;0,AD230,IF(AF230&gt;0,AF230,IF(AH230&gt;0,AH230,IF(AJ230&gt;0,AJ230,IF(AL230&gt;0,AL230,IF(AN230&gt;0,AN230,IF(AP230&gt;0,AP230,IF(AR230&gt;0,AR230,IF(AT230&gt;0,AT230,IF(AV230&gt;0,AV230,AX230)))))))))))))))))))</f>
        <v>6.6666666666666671E-3</v>
      </c>
      <c r="K230" s="25"/>
      <c r="L230" s="26"/>
      <c r="M230" s="25"/>
      <c r="N230" s="26"/>
      <c r="O230" s="25"/>
      <c r="P230" s="26"/>
      <c r="Q230" s="25"/>
      <c r="R230" s="26"/>
      <c r="S230" s="25"/>
      <c r="T230" s="26"/>
      <c r="U230" s="25"/>
      <c r="V230" s="26"/>
      <c r="W230" s="25"/>
      <c r="X230" s="26"/>
      <c r="Y230" s="46"/>
      <c r="Z230" s="26"/>
      <c r="AA230" s="25"/>
      <c r="AB230" s="26"/>
      <c r="AC230" s="25">
        <v>3.2870370370370367E-3</v>
      </c>
      <c r="AD230" s="26">
        <v>6.6666666666666671E-3</v>
      </c>
      <c r="AE230" s="25"/>
      <c r="AF230" s="26"/>
      <c r="AG230" s="25">
        <v>2.9861111111111113E-3</v>
      </c>
      <c r="AH230" s="26">
        <v>6.1805555555555563E-3</v>
      </c>
      <c r="AI230" s="25">
        <v>3.0555555555555557E-3</v>
      </c>
      <c r="AJ230" s="26">
        <v>6.238425925925925E-3</v>
      </c>
      <c r="AK230" s="25"/>
      <c r="AL230" s="26"/>
      <c r="AM230" s="46"/>
      <c r="AN230" s="26"/>
      <c r="AO230" s="46"/>
      <c r="AP230" s="26"/>
      <c r="AQ230" s="46"/>
      <c r="AR230" s="26"/>
      <c r="AS230" s="46"/>
      <c r="AT230" s="26"/>
      <c r="AU230" s="46"/>
      <c r="AV230" s="26"/>
      <c r="AW230" s="46"/>
      <c r="AX230" s="26"/>
      <c r="AZ230" s="65" t="str">
        <f>IF(J230="", "",IF(J230&gt;2*I230, "","200m pace slower than 400m pace"))</f>
        <v/>
      </c>
    </row>
    <row r="231" spans="1:52" s="1" customFormat="1" ht="15" x14ac:dyDescent="0.25">
      <c r="A231" s="54" t="s">
        <v>800</v>
      </c>
      <c r="B231" s="54" t="s">
        <v>730</v>
      </c>
      <c r="C231" s="41"/>
      <c r="D231" s="29">
        <f>IF(AND(E231&lt;=$D$2,E231&gt;=$D$3),$D$1,IF(AND(E231&lt;=$E$2,E231&gt;=$E$3),$E$1,IF(AND(E231&lt;=$F$2,E231&gt;=$F$3),$F$1,IF(AND(E231&lt;=$G$2,E231&gt;=$G$3),$G$1,IF(AND(E231&lt;=$H$2,E231&gt;=$H$3),$H$1,"Test")))))</f>
        <v>5</v>
      </c>
      <c r="E231" s="43">
        <f>IFERROR(IF(J231="","",(100/((400-200)/((J231*86400)-(I231*86400)))/86400)),"")</f>
        <v>1.0185185185185182E-3</v>
      </c>
      <c r="F231" s="23">
        <f>IF(E231="","",$F$5/100*E231)</f>
        <v>2.0370370370370364E-3</v>
      </c>
      <c r="G231" s="23">
        <f>IF(E231="","",$G$5/100*E231)</f>
        <v>4.0740740740740728E-3</v>
      </c>
      <c r="H231" s="23">
        <f>IF(E231="","",$H$5/100*E231)</f>
        <v>8.1481481481481457E-3</v>
      </c>
      <c r="I231" s="72">
        <f>IF(K231&gt;0,K231,IF(M231&gt;0,M231,IF(O231&gt;0,O231,IF(Q231&gt;0,Q231,IF(S231&gt;0,S231,IF(U231&gt;0,U231,IF(W231&gt;0,W231,IF(Y231&gt;0,Y231,IF(AA231&gt;0,AA231,IF(AC231&gt;0,AC231,IF(AE231&gt;0,AE231,IF(AG231&gt;0,AG231,IF(AI231&gt;0,AI231,IF(AK231&gt;0,AK231,IF(AM231&gt;0,AM231,IF(AO231&gt;0,AO231,IF(AQ231&gt;0,AQ231,IF(AS231&gt;0,AS231,IF(AU231&gt;0,AU231,AW231)))))))))))))))))))</f>
        <v>1.8981481481481482E-3</v>
      </c>
      <c r="J231" s="72">
        <f>IF(L231&gt;0,L231,IF(N231&gt;0,N231,IF(P231&gt;0,P231,IF(R231&gt;0,R231,IF(T231&gt;0,T231,IF(V231&gt;0,V231,IF(X231&gt;0,X231,IF(Z231&gt;0,Z231,IF(AB231&gt;0,AB231,IF(AD231&gt;0,AD231,IF(AF231&gt;0,AF231,IF(AH231&gt;0,AH231,IF(AJ231&gt;0,AJ231,IF(AL231&gt;0,AL231,IF(AN231&gt;0,AN231,IF(AP231&gt;0,AP231,IF(AR231&gt;0,AR231,IF(AT231&gt;0,AT231,IF(AV231&gt;0,AV231,AX231)))))))))))))))))))</f>
        <v>3.9351851851851848E-3</v>
      </c>
      <c r="K231" s="25"/>
      <c r="L231" s="26"/>
      <c r="M231" s="25"/>
      <c r="N231" s="26"/>
      <c r="O231" s="25"/>
      <c r="P231" s="26"/>
      <c r="Q231" s="25"/>
      <c r="R231" s="26"/>
      <c r="S231" s="25"/>
      <c r="T231" s="26"/>
      <c r="U231" s="25"/>
      <c r="V231" s="26"/>
      <c r="W231" s="25">
        <v>1.8981481481481482E-3</v>
      </c>
      <c r="X231" s="26">
        <v>3.9351851851851848E-3</v>
      </c>
      <c r="Y231" s="46">
        <v>1.9791666666666668E-3</v>
      </c>
      <c r="Z231" s="26">
        <v>4.0740740740740746E-3</v>
      </c>
      <c r="AA231" s="25"/>
      <c r="AB231" s="26"/>
      <c r="AC231" s="25"/>
      <c r="AD231" s="26"/>
      <c r="AE231" s="25"/>
      <c r="AF231" s="26"/>
      <c r="AG231" s="25"/>
      <c r="AH231" s="26"/>
      <c r="AI231" s="25"/>
      <c r="AJ231" s="26"/>
      <c r="AK231" s="25"/>
      <c r="AL231" s="26"/>
      <c r="AM231" s="46"/>
      <c r="AN231" s="26"/>
      <c r="AO231" s="46"/>
      <c r="AP231" s="26"/>
      <c r="AQ231" s="46"/>
      <c r="AR231" s="26"/>
      <c r="AS231" s="46"/>
      <c r="AT231" s="26"/>
      <c r="AU231" s="46"/>
      <c r="AV231" s="26"/>
      <c r="AW231" s="46"/>
      <c r="AX231" s="26"/>
      <c r="AZ231" s="65" t="str">
        <f>IF(J231="", "",IF(J231&gt;2*I231, "","200m pace slower than 400m pace"))</f>
        <v/>
      </c>
    </row>
    <row r="232" spans="1:52" s="1" customFormat="1" ht="15" x14ac:dyDescent="0.25">
      <c r="A232" s="36" t="s">
        <v>731</v>
      </c>
      <c r="B232" s="47" t="s">
        <v>732</v>
      </c>
      <c r="C232" s="50"/>
      <c r="D232" s="29">
        <f t="shared" si="21"/>
        <v>4</v>
      </c>
      <c r="E232" s="43">
        <f>IFERROR(IF(J232="","",(100/((400-200)/((J232*86400)-(I232*86400)))/86400)),"")</f>
        <v>1.1689814814814816E-3</v>
      </c>
      <c r="F232" s="23">
        <f t="shared" si="22"/>
        <v>2.3379629629629631E-3</v>
      </c>
      <c r="G232" s="23">
        <f t="shared" si="23"/>
        <v>4.6759259259259263E-3</v>
      </c>
      <c r="H232" s="23">
        <f t="shared" si="24"/>
        <v>9.3518518518518525E-3</v>
      </c>
      <c r="I232" s="72">
        <f>IF(K232&gt;0,K232,IF(M232&gt;0,M232,IF(O232&gt;0,O232,IF(Q232&gt;0,Q232,IF(S232&gt;0,S232,IF(U232&gt;0,U232,IF(W232&gt;0,W232,IF(Y232&gt;0,Y232,IF(AA232&gt;0,AA232,IF(AC232&gt;0,AC232,IF(AE232&gt;0,AE232,IF(AG232&gt;0,AG232,IF(AI232&gt;0,AI232,IF(AK232&gt;0,AK232,IF(AM232&gt;0,AM232,IF(AO232&gt;0,AO232,IF(AQ232&gt;0,AQ232,IF(AS232&gt;0,AS232,IF(AU232&gt;0,AU232,AW232)))))))))))))))))))</f>
        <v>2.0717592592592593E-3</v>
      </c>
      <c r="J232" s="72">
        <f>IF(L232&gt;0,L232,IF(N232&gt;0,N232,IF(P232&gt;0,P232,IF(R232&gt;0,R232,IF(T232&gt;0,T232,IF(V232&gt;0,V232,IF(X232&gt;0,X232,IF(Z232&gt;0,Z232,IF(AB232&gt;0,AB232,IF(AD232&gt;0,AD232,IF(AF232&gt;0,AF232,IF(AH232&gt;0,AH232,IF(AJ232&gt;0,AJ232,IF(AL232&gt;0,AL232,IF(AN232&gt;0,AN232,IF(AP232&gt;0,AP232,IF(AR232&gt;0,AR232,IF(AT232&gt;0,AT232,IF(AV232&gt;0,AV232,AX232)))))))))))))))))))</f>
        <v>4.409722222222222E-3</v>
      </c>
      <c r="K232" s="25"/>
      <c r="L232" s="26"/>
      <c r="M232" s="25"/>
      <c r="N232" s="26"/>
      <c r="O232" s="25"/>
      <c r="P232" s="26"/>
      <c r="Q232" s="25"/>
      <c r="R232" s="26"/>
      <c r="S232" s="25">
        <v>2.0717592592592593E-3</v>
      </c>
      <c r="T232" s="26">
        <v>4.409722222222222E-3</v>
      </c>
      <c r="U232" s="25"/>
      <c r="V232" s="26"/>
      <c r="W232" s="25">
        <v>2.0949074074074073E-3</v>
      </c>
      <c r="X232" s="26">
        <v>4.43287037037037E-3</v>
      </c>
      <c r="Y232" s="46"/>
      <c r="Z232" s="26"/>
      <c r="AA232" s="25"/>
      <c r="AB232" s="26"/>
      <c r="AC232" s="25"/>
      <c r="AD232" s="26"/>
      <c r="AE232" s="25"/>
      <c r="AF232" s="26"/>
      <c r="AG232" s="25"/>
      <c r="AH232" s="26"/>
      <c r="AI232" s="25"/>
      <c r="AJ232" s="26"/>
      <c r="AK232" s="25"/>
      <c r="AL232" s="26"/>
      <c r="AM232" s="46"/>
      <c r="AN232" s="26"/>
      <c r="AO232" s="46"/>
      <c r="AP232" s="26"/>
      <c r="AQ232" s="46"/>
      <c r="AR232" s="26"/>
      <c r="AS232" s="46"/>
      <c r="AT232" s="26"/>
      <c r="AU232" s="51"/>
      <c r="AV232" s="52"/>
      <c r="AW232" s="51"/>
      <c r="AX232" s="52"/>
      <c r="AZ232" s="65" t="str">
        <f>IF(J232="", "",IF(J232&gt;2*I232, "","200m pace slower than 400m pace"))</f>
        <v/>
      </c>
    </row>
    <row r="233" spans="1:52" s="1" customFormat="1" ht="15" hidden="1" x14ac:dyDescent="0.25">
      <c r="A233" s="36" t="s">
        <v>733</v>
      </c>
      <c r="B233" s="47" t="s">
        <v>464</v>
      </c>
      <c r="C233" s="50"/>
      <c r="D233" s="29" t="str">
        <f t="shared" si="21"/>
        <v>Test</v>
      </c>
      <c r="E233" s="43" t="str">
        <f>IFERROR(IF(J233="","",(100/((400-200)/((J233*86400)-(I233*86400)))/86400)),"")</f>
        <v/>
      </c>
      <c r="F233" s="23" t="str">
        <f t="shared" si="22"/>
        <v/>
      </c>
      <c r="G233" s="23" t="str">
        <f t="shared" si="23"/>
        <v/>
      </c>
      <c r="H233" s="23" t="str">
        <f t="shared" si="24"/>
        <v/>
      </c>
      <c r="I233" s="72">
        <f>IF(K233&gt;0,K233,IF(M233&gt;0,M233,IF(O233&gt;0,O233,IF(Q233&gt;0,Q233,IF(S233&gt;0,S233,IF(U233&gt;0,U233,IF(W233&gt;0,W233,IF(Y233&gt;0,Y233,IF(AA233&gt;0,AA233,IF(AC233&gt;0,AC233,IF(AE233&gt;0,AE233,IF(AG233&gt;0,AG233,IF(AI233&gt;0,AI233,IF(AK233&gt;0,AK233,IF(AM233&gt;0,AM233,IF(AO233&gt;0,AO233,IF(AQ233&gt;0,AQ233,IF(AS233&gt;0,AS233,IF(AU233&gt;0,AU233,AW233)))))))))))))))))))</f>
        <v>0</v>
      </c>
      <c r="J233" s="72">
        <f>IF(L233&gt;0,L233,IF(N233&gt;0,N233,IF(P233&gt;0,P233,IF(R233&gt;0,R233,IF(T233&gt;0,T233,IF(V233&gt;0,V233,IF(X233&gt;0,X233,IF(Z233&gt;0,Z233,IF(AB233&gt;0,AB233,IF(AD233&gt;0,AD233,IF(AF233&gt;0,AF233,IF(AH233&gt;0,AH233,IF(AJ233&gt;0,AJ233,IF(AL233&gt;0,AL233,IF(AN233&gt;0,AN233,IF(AP233&gt;0,AP233,IF(AR233&gt;0,AR233,IF(AT233&gt;0,AT233,IF(AV233&gt;0,AV233,AX233)))))))))))))))))))</f>
        <v>0</v>
      </c>
      <c r="K233" s="25"/>
      <c r="L233" s="26"/>
      <c r="M233" s="25"/>
      <c r="N233" s="26"/>
      <c r="O233" s="25"/>
      <c r="P233" s="26"/>
      <c r="Q233" s="25"/>
      <c r="R233" s="26"/>
      <c r="S233" s="25"/>
      <c r="T233" s="26"/>
      <c r="U233" s="25"/>
      <c r="V233" s="26"/>
      <c r="W233" s="25"/>
      <c r="X233" s="26"/>
      <c r="Y233" s="46"/>
      <c r="Z233" s="26"/>
      <c r="AA233" s="25"/>
      <c r="AB233" s="26"/>
      <c r="AC233" s="25"/>
      <c r="AD233" s="26"/>
      <c r="AE233" s="25"/>
      <c r="AF233" s="26"/>
      <c r="AG233" s="25"/>
      <c r="AH233" s="26"/>
      <c r="AI233" s="25"/>
      <c r="AJ233" s="26"/>
      <c r="AK233" s="25"/>
      <c r="AL233" s="26"/>
      <c r="AM233" s="46"/>
      <c r="AN233" s="26"/>
      <c r="AO233" s="46"/>
      <c r="AP233" s="26"/>
      <c r="AQ233" s="46"/>
      <c r="AR233" s="26"/>
      <c r="AS233" s="46"/>
      <c r="AT233" s="26"/>
      <c r="AU233" s="51"/>
      <c r="AV233" s="52"/>
      <c r="AW233" s="51"/>
      <c r="AX233" s="52"/>
      <c r="AZ233" s="65" t="str">
        <f>IF(J233="", "",IF(J233&gt;2*I233, "","200m pace slower than 400m pace"))</f>
        <v>200m pace slower than 400m pace</v>
      </c>
    </row>
    <row r="234" spans="1:52" s="1" customFormat="1" ht="15" x14ac:dyDescent="0.25">
      <c r="A234" s="36" t="s">
        <v>734</v>
      </c>
      <c r="B234" s="47" t="s">
        <v>735</v>
      </c>
      <c r="C234" s="50"/>
      <c r="D234" s="29">
        <f t="shared" si="21"/>
        <v>2</v>
      </c>
      <c r="E234" s="43">
        <f>IFERROR(IF(J234="","",(100/((400-200)/((J234*86400)-(I234*86400)))/86400)),"")</f>
        <v>1.3310185185185183E-3</v>
      </c>
      <c r="F234" s="23">
        <f t="shared" si="22"/>
        <v>2.6620370370370365E-3</v>
      </c>
      <c r="G234" s="23">
        <f t="shared" si="23"/>
        <v>5.3240740740740731E-3</v>
      </c>
      <c r="H234" s="23">
        <f t="shared" si="24"/>
        <v>1.0648148148148146E-2</v>
      </c>
      <c r="I234" s="72">
        <f>IF(K234&gt;0,K234,IF(M234&gt;0,M234,IF(O234&gt;0,O234,IF(Q234&gt;0,Q234,IF(S234&gt;0,S234,IF(U234&gt;0,U234,IF(W234&gt;0,W234,IF(Y234&gt;0,Y234,IF(AA234&gt;0,AA234,IF(AC234&gt;0,AC234,IF(AE234&gt;0,AE234,IF(AG234&gt;0,AG234,IF(AI234&gt;0,AI234,IF(AK234&gt;0,AK234,IF(AM234&gt;0,AM234,IF(AO234&gt;0,AO234,IF(AQ234&gt;0,AQ234,IF(AS234&gt;0,AS234,IF(AU234&gt;0,AU234,AW234)))))))))))))))))))</f>
        <v>2.488425925925926E-3</v>
      </c>
      <c r="J234" s="72">
        <f>IF(L234&gt;0,L234,IF(N234&gt;0,N234,IF(P234&gt;0,P234,IF(R234&gt;0,R234,IF(T234&gt;0,T234,IF(V234&gt;0,V234,IF(X234&gt;0,X234,IF(Z234&gt;0,Z234,IF(AB234&gt;0,AB234,IF(AD234&gt;0,AD234,IF(AF234&gt;0,AF234,IF(AH234&gt;0,AH234,IF(AJ234&gt;0,AJ234,IF(AL234&gt;0,AL234,IF(AN234&gt;0,AN234,IF(AP234&gt;0,AP234,IF(AR234&gt;0,AR234,IF(AT234&gt;0,AT234,IF(AV234&gt;0,AV234,AX234)))))))))))))))))))</f>
        <v>5.1504629629629626E-3</v>
      </c>
      <c r="K234" s="25"/>
      <c r="L234" s="26"/>
      <c r="M234" s="25"/>
      <c r="N234" s="26"/>
      <c r="O234" s="25">
        <v>2.488425925925926E-3</v>
      </c>
      <c r="P234" s="26">
        <v>5.1504629629629626E-3</v>
      </c>
      <c r="Q234" s="25"/>
      <c r="R234" s="26"/>
      <c r="S234" s="25"/>
      <c r="T234" s="26"/>
      <c r="U234" s="25"/>
      <c r="V234" s="26"/>
      <c r="W234" s="25"/>
      <c r="X234" s="26"/>
      <c r="Y234" s="46"/>
      <c r="Z234" s="26"/>
      <c r="AA234" s="25"/>
      <c r="AB234" s="26"/>
      <c r="AC234" s="25"/>
      <c r="AD234" s="26"/>
      <c r="AE234" s="25"/>
      <c r="AF234" s="26"/>
      <c r="AG234" s="25"/>
      <c r="AH234" s="26"/>
      <c r="AI234" s="25"/>
      <c r="AJ234" s="26"/>
      <c r="AK234" s="25"/>
      <c r="AL234" s="26"/>
      <c r="AM234" s="46"/>
      <c r="AN234" s="26"/>
      <c r="AO234" s="46"/>
      <c r="AP234" s="26"/>
      <c r="AQ234" s="46"/>
      <c r="AR234" s="26"/>
      <c r="AS234" s="46"/>
      <c r="AT234" s="26"/>
      <c r="AU234" s="51"/>
      <c r="AV234" s="52"/>
      <c r="AW234" s="51"/>
      <c r="AX234" s="52"/>
      <c r="AZ234" s="65" t="str">
        <f>IF(J234="", "",IF(J234&gt;2*I234, "","200m pace slower than 400m pace"))</f>
        <v/>
      </c>
    </row>
    <row r="235" spans="1:52" s="1" customFormat="1" ht="15" x14ac:dyDescent="0.25">
      <c r="A235" s="47" t="s">
        <v>801</v>
      </c>
      <c r="B235" s="47" t="s">
        <v>802</v>
      </c>
      <c r="D235" s="29">
        <f>IF(AND(E235&lt;=$D$2,E235&gt;=$D$3),$D$1,IF(AND(E235&lt;=$E$2,E235&gt;=$E$3),$E$1,IF(AND(E235&lt;=$F$2,E235&gt;=$F$3),$F$1,IF(AND(E235&lt;=$G$2,E235&gt;=$G$3),$G$1,IF(AND(E235&lt;=$H$2,E235&gt;=$H$3),$H$1,"Test")))))</f>
        <v>5</v>
      </c>
      <c r="E235" s="43">
        <f>IFERROR(IF(J235="","",(100/((400-200)/((J235*86400)-(I235*86400)))/86400)),"")</f>
        <v>8.6226851851851851E-4</v>
      </c>
      <c r="F235" s="23">
        <f>IF(E235="","",$F$5/100*E235)</f>
        <v>1.724537037037037E-3</v>
      </c>
      <c r="G235" s="23">
        <f>IF(E235="","",$G$5/100*E235)</f>
        <v>3.449074074074074E-3</v>
      </c>
      <c r="H235" s="23">
        <f>IF(E235="","",$H$5/100*E235)</f>
        <v>6.898148148148148E-3</v>
      </c>
      <c r="I235" s="72">
        <f>IF(K235&gt;0,K235,IF(M235&gt;0,M235,IF(O235&gt;0,O235,IF(Q235&gt;0,Q235,IF(S235&gt;0,S235,IF(U235&gt;0,U235,IF(W235&gt;0,W235,IF(Y235&gt;0,Y235,IF(AA235&gt;0,AA235,IF(AC235&gt;0,AC235,IF(AE235&gt;0,AE235,IF(AG235&gt;0,AG235,IF(AI235&gt;0,AI235,IF(AK235&gt;0,AK235,IF(AM235&gt;0,AM235,IF(AO235&gt;0,AO235,IF(AQ235&gt;0,AQ235,IF(AS235&gt;0,AS235,IF(AU235&gt;0,AU235,AW235)))))))))))))))))))</f>
        <v>1.6203703703703703E-3</v>
      </c>
      <c r="J235" s="72">
        <f>IF(L235&gt;0,L235,IF(N235&gt;0,N235,IF(P235&gt;0,P235,IF(R235&gt;0,R235,IF(T235&gt;0,T235,IF(V235&gt;0,V235,IF(X235&gt;0,X235,IF(Z235&gt;0,Z235,IF(AB235&gt;0,AB235,IF(AD235&gt;0,AD235,IF(AF235&gt;0,AF235,IF(AH235&gt;0,AH235,IF(AJ235&gt;0,AJ235,IF(AL235&gt;0,AL235,IF(AN235&gt;0,AN235,IF(AP235&gt;0,AP235,IF(AR235&gt;0,AR235,IF(AT235&gt;0,AT235,IF(AV235&gt;0,AV235,AX235)))))))))))))))))))</f>
        <v>3.3449074074074071E-3</v>
      </c>
      <c r="K235" s="25"/>
      <c r="L235" s="26"/>
      <c r="M235" s="25"/>
      <c r="N235" s="26"/>
      <c r="O235" s="25"/>
      <c r="P235" s="26"/>
      <c r="Q235" s="25"/>
      <c r="R235" s="26"/>
      <c r="S235" s="25"/>
      <c r="T235" s="26"/>
      <c r="U235" s="25"/>
      <c r="V235" s="26"/>
      <c r="W235" s="25"/>
      <c r="X235" s="26"/>
      <c r="Y235" s="46"/>
      <c r="Z235" s="26"/>
      <c r="AA235" s="25"/>
      <c r="AB235" s="26"/>
      <c r="AC235" s="25"/>
      <c r="AD235" s="26"/>
      <c r="AE235" s="25"/>
      <c r="AF235" s="26"/>
      <c r="AG235" s="25"/>
      <c r="AH235" s="26"/>
      <c r="AI235" s="25"/>
      <c r="AJ235" s="26"/>
      <c r="AK235" s="25"/>
      <c r="AL235" s="26"/>
      <c r="AM235" s="46"/>
      <c r="AN235" s="26"/>
      <c r="AO235" s="46"/>
      <c r="AP235" s="26"/>
      <c r="AQ235" s="46"/>
      <c r="AR235" s="26"/>
      <c r="AS235" s="46">
        <v>1.6203703703703703E-3</v>
      </c>
      <c r="AT235" s="26">
        <v>3.3449074074074071E-3</v>
      </c>
      <c r="AU235" s="46"/>
      <c r="AV235" s="26"/>
      <c r="AW235" s="46">
        <v>1.736111111111111E-3</v>
      </c>
      <c r="AX235" s="26">
        <v>3.5069444444444445E-3</v>
      </c>
      <c r="AZ235" s="65" t="str">
        <f>IF(J235="", "",IF(J235&gt;2*I235, "","200m pace slower than 400m pace"))</f>
        <v/>
      </c>
    </row>
    <row r="236" spans="1:52" s="1" customFormat="1" ht="15" x14ac:dyDescent="0.25">
      <c r="A236" s="36" t="s">
        <v>736</v>
      </c>
      <c r="B236" s="47" t="s">
        <v>737</v>
      </c>
      <c r="C236" s="50"/>
      <c r="D236" s="29">
        <f t="shared" si="21"/>
        <v>1</v>
      </c>
      <c r="E236" s="43">
        <f>IFERROR(IF(J236="","",(100/((400-200)/((J236*86400)-(I236*86400)))/86400)),"")</f>
        <v>1.8229166666666667E-3</v>
      </c>
      <c r="F236" s="23">
        <f t="shared" si="22"/>
        <v>3.6458333333333334E-3</v>
      </c>
      <c r="G236" s="23">
        <f t="shared" si="23"/>
        <v>7.2916666666666668E-3</v>
      </c>
      <c r="H236" s="23">
        <f t="shared" si="24"/>
        <v>1.4583333333333334E-2</v>
      </c>
      <c r="I236" s="72">
        <f>IF(K236&gt;0,K236,IF(M236&gt;0,M236,IF(O236&gt;0,O236,IF(Q236&gt;0,Q236,IF(S236&gt;0,S236,IF(U236&gt;0,U236,IF(W236&gt;0,W236,IF(Y236&gt;0,Y236,IF(AA236&gt;0,AA236,IF(AC236&gt;0,AC236,IF(AE236&gt;0,AE236,IF(AG236&gt;0,AG236,IF(AI236&gt;0,AI236,IF(AK236&gt;0,AK236,IF(AM236&gt;0,AM236,IF(AO236&gt;0,AO236,IF(AQ236&gt;0,AQ236,IF(AS236&gt;0,AS236,IF(AU236&gt;0,AU236,AW236)))))))))))))))))))</f>
        <v>3.2407407407407406E-3</v>
      </c>
      <c r="J236" s="72">
        <f>IF(L236&gt;0,L236,IF(N236&gt;0,N236,IF(P236&gt;0,P236,IF(R236&gt;0,R236,IF(T236&gt;0,T236,IF(V236&gt;0,V236,IF(X236&gt;0,X236,IF(Z236&gt;0,Z236,IF(AB236&gt;0,AB236,IF(AD236&gt;0,AD236,IF(AF236&gt;0,AF236,IF(AH236&gt;0,AH236,IF(AJ236&gt;0,AJ236,IF(AL236&gt;0,AL236,IF(AN236&gt;0,AN236,IF(AP236&gt;0,AP236,IF(AR236&gt;0,AR236,IF(AT236&gt;0,AT236,IF(AV236&gt;0,AV236,AX236)))))))))))))))))))</f>
        <v>6.8865740740740745E-3</v>
      </c>
      <c r="K236" s="25"/>
      <c r="L236" s="26"/>
      <c r="M236" s="25"/>
      <c r="N236" s="26"/>
      <c r="O236" s="25"/>
      <c r="P236" s="26"/>
      <c r="Q236" s="25"/>
      <c r="R236" s="26"/>
      <c r="S236" s="25">
        <v>3.2407407407407406E-3</v>
      </c>
      <c r="T236" s="26">
        <v>6.8865740740740745E-3</v>
      </c>
      <c r="U236" s="25"/>
      <c r="V236" s="26"/>
      <c r="W236" s="25"/>
      <c r="X236" s="26"/>
      <c r="Y236" s="46"/>
      <c r="Z236" s="26"/>
      <c r="AA236" s="25"/>
      <c r="AB236" s="26"/>
      <c r="AC236" s="25"/>
      <c r="AD236" s="26"/>
      <c r="AE236" s="25"/>
      <c r="AF236" s="26"/>
      <c r="AG236" s="25"/>
      <c r="AH236" s="26"/>
      <c r="AI236" s="25"/>
      <c r="AJ236" s="26"/>
      <c r="AK236" s="25"/>
      <c r="AL236" s="26"/>
      <c r="AM236" s="46"/>
      <c r="AN236" s="26"/>
      <c r="AO236" s="46"/>
      <c r="AP236" s="26"/>
      <c r="AQ236" s="46"/>
      <c r="AR236" s="26"/>
      <c r="AS236" s="46"/>
      <c r="AT236" s="26"/>
      <c r="AU236" s="51"/>
      <c r="AV236" s="52"/>
      <c r="AW236" s="51"/>
      <c r="AX236" s="52"/>
      <c r="AZ236" s="65" t="str">
        <f>IF(J236="", "",IF(J236&gt;2*I236, "","200m pace slower than 400m pace"))</f>
        <v/>
      </c>
    </row>
    <row r="237" spans="1:52" s="1" customFormat="1" ht="15" x14ac:dyDescent="0.25">
      <c r="A237" s="54" t="s">
        <v>803</v>
      </c>
      <c r="B237" s="54" t="s">
        <v>738</v>
      </c>
      <c r="D237" s="29">
        <f>IF(AND(E237&lt;=$D$2,E237&gt;=$D$3),$D$1,IF(AND(E237&lt;=$E$2,E237&gt;=$E$3),$E$1,IF(AND(E237&lt;=$F$2,E237&gt;=$F$3),$F$1,IF(AND(E237&lt;=$G$2,E237&gt;=$G$3),$G$1,IF(AND(E237&lt;=$H$2,E237&gt;=$H$3),$H$1,"Test")))))</f>
        <v>4</v>
      </c>
      <c r="E237" s="43">
        <f>IFERROR(IF(J237="","",(100/((400-200)/((J237*86400)-(I237*86400)))/86400)),"")</f>
        <v>1.0995370370370371E-3</v>
      </c>
      <c r="F237" s="23">
        <f>IF(E237="","",$F$5/100*E237)</f>
        <v>2.1990740740740742E-3</v>
      </c>
      <c r="G237" s="23">
        <f>IF(E237="","",$G$5/100*E237)</f>
        <v>4.3981481481481484E-3</v>
      </c>
      <c r="H237" s="23">
        <f>IF(E237="","",$H$5/100*E237)</f>
        <v>8.7962962962962968E-3</v>
      </c>
      <c r="I237" s="72">
        <f>IF(K237&gt;0,K237,IF(M237&gt;0,M237,IF(O237&gt;0,O237,IF(Q237&gt;0,Q237,IF(S237&gt;0,S237,IF(U237&gt;0,U237,IF(W237&gt;0,W237,IF(Y237&gt;0,Y237,IF(AA237&gt;0,AA237,IF(AC237&gt;0,AC237,IF(AE237&gt;0,AE237,IF(AG237&gt;0,AG237,IF(AI237&gt;0,AI237,IF(AK237&gt;0,AK237,IF(AM237&gt;0,AM237,IF(AO237&gt;0,AO237,IF(AQ237&gt;0,AQ237,IF(AS237&gt;0,AS237,IF(AU237&gt;0,AU237,AW237)))))))))))))))))))</f>
        <v>1.9212962962962964E-3</v>
      </c>
      <c r="J237" s="72">
        <f>IF(L237&gt;0,L237,IF(N237&gt;0,N237,IF(P237&gt;0,P237,IF(R237&gt;0,R237,IF(T237&gt;0,T237,IF(V237&gt;0,V237,IF(X237&gt;0,X237,IF(Z237&gt;0,Z237,IF(AB237&gt;0,AB237,IF(AD237&gt;0,AD237,IF(AF237&gt;0,AF237,IF(AH237&gt;0,AH237,IF(AJ237&gt;0,AJ237,IF(AL237&gt;0,AL237,IF(AN237&gt;0,AN237,IF(AP237&gt;0,AP237,IF(AR237&gt;0,AR237,IF(AT237&gt;0,AT237,IF(AV237&gt;0,AV237,AX237)))))))))))))))))))</f>
        <v>4.1203703703703706E-3</v>
      </c>
      <c r="K237" s="25"/>
      <c r="L237" s="26"/>
      <c r="M237" s="25"/>
      <c r="N237" s="26"/>
      <c r="O237" s="25"/>
      <c r="P237" s="26"/>
      <c r="Q237" s="25"/>
      <c r="R237" s="26"/>
      <c r="S237" s="25"/>
      <c r="T237" s="26"/>
      <c r="U237" s="25"/>
      <c r="V237" s="26"/>
      <c r="W237" s="25">
        <v>1.9212962962962964E-3</v>
      </c>
      <c r="X237" s="26">
        <v>4.1203703703703706E-3</v>
      </c>
      <c r="Y237" s="46"/>
      <c r="Z237" s="26"/>
      <c r="AA237" s="25"/>
      <c r="AB237" s="26"/>
      <c r="AC237" s="25"/>
      <c r="AD237" s="26"/>
      <c r="AE237" s="25"/>
      <c r="AF237" s="26"/>
      <c r="AG237" s="25"/>
      <c r="AH237" s="26"/>
      <c r="AI237" s="25"/>
      <c r="AJ237" s="26"/>
      <c r="AK237" s="25"/>
      <c r="AL237" s="26"/>
      <c r="AM237" s="46">
        <v>1.9097222222222222E-3</v>
      </c>
      <c r="AN237" s="26">
        <v>3.9004629629629632E-3</v>
      </c>
      <c r="AO237" s="46">
        <v>1.8750000000000001E-3</v>
      </c>
      <c r="AP237" s="26">
        <v>3.9236111111111112E-3</v>
      </c>
      <c r="AQ237" s="46"/>
      <c r="AR237" s="26"/>
      <c r="AS237" s="46"/>
      <c r="AT237" s="26"/>
      <c r="AU237" s="46"/>
      <c r="AV237" s="26"/>
      <c r="AW237" s="46"/>
      <c r="AX237" s="26"/>
      <c r="AZ237" s="65" t="str">
        <f>IF(J237="", "",IF(J237&gt;2*I237, "","200m pace slower than 400m pace"))</f>
        <v/>
      </c>
    </row>
    <row r="238" spans="1:52" s="1" customFormat="1" ht="15" x14ac:dyDescent="0.25">
      <c r="A238" s="54" t="s">
        <v>569</v>
      </c>
      <c r="B238" s="54" t="s">
        <v>739</v>
      </c>
      <c r="D238" s="29">
        <f>IF(AND(E238&lt;=$D$2,E238&gt;=$D$3),$D$1,IF(AND(E238&lt;=$E$2,E238&gt;=$E$3),$E$1,IF(AND(E238&lt;=$F$2,E238&gt;=$F$3),$F$1,IF(AND(E238&lt;=$G$2,E238&gt;=$G$3),$G$1,IF(AND(E238&lt;=$H$2,E238&gt;=$H$3),$H$1,"Test")))))</f>
        <v>4</v>
      </c>
      <c r="E238" s="43">
        <f>IFERROR(IF(J238="","",(100/((400-200)/((J238*86400)-(I238*86400)))/86400)),"")</f>
        <v>1.0937500000000005E-3</v>
      </c>
      <c r="F238" s="23">
        <f>IF(E238="","",$F$5/100*E238)</f>
        <v>2.1875000000000011E-3</v>
      </c>
      <c r="G238" s="23">
        <f>IF(E238="","",$G$5/100*E238)</f>
        <v>4.3750000000000022E-3</v>
      </c>
      <c r="H238" s="23">
        <f>IF(E238="","",$H$5/100*E238)</f>
        <v>8.7500000000000043E-3</v>
      </c>
      <c r="I238" s="72">
        <f>IF(K238&gt;0,K238,IF(M238&gt;0,M238,IF(O238&gt;0,O238,IF(Q238&gt;0,Q238,IF(S238&gt;0,S238,IF(U238&gt;0,U238,IF(W238&gt;0,W238,IF(Y238&gt;0,Y238,IF(AA238&gt;0,AA238,IF(AC238&gt;0,AC238,IF(AE238&gt;0,AE238,IF(AG238&gt;0,AG238,IF(AI238&gt;0,AI238,IF(AK238&gt;0,AK238,IF(AM238&gt;0,AM238,IF(AO238&gt;0,AO238,IF(AQ238&gt;0,AQ238,IF(AS238&gt;0,AS238,IF(AU238&gt;0,AU238,AW238)))))))))))))))))))</f>
        <v>2.2685185185185182E-3</v>
      </c>
      <c r="J238" s="72">
        <f>IF(L238&gt;0,L238,IF(N238&gt;0,N238,IF(P238&gt;0,P238,IF(R238&gt;0,R238,IF(T238&gt;0,T238,IF(V238&gt;0,V238,IF(X238&gt;0,X238,IF(Z238&gt;0,Z238,IF(AB238&gt;0,AB238,IF(AD238&gt;0,AD238,IF(AF238&gt;0,AF238,IF(AH238&gt;0,AH238,IF(AJ238&gt;0,AJ238,IF(AL238&gt;0,AL238,IF(AN238&gt;0,AN238,IF(AP238&gt;0,AP238,IF(AR238&gt;0,AR238,IF(AT238&gt;0,AT238,IF(AV238&gt;0,AV238,AX238)))))))))))))))))))</f>
        <v>4.4560185185185189E-3</v>
      </c>
      <c r="K238" s="25"/>
      <c r="L238" s="26"/>
      <c r="M238" s="25"/>
      <c r="N238" s="26"/>
      <c r="O238" s="25"/>
      <c r="P238" s="26"/>
      <c r="Q238" s="25"/>
      <c r="R238" s="26"/>
      <c r="S238" s="25"/>
      <c r="T238" s="26"/>
      <c r="U238" s="25"/>
      <c r="V238" s="26"/>
      <c r="W238" s="25"/>
      <c r="X238" s="26"/>
      <c r="Y238" s="46"/>
      <c r="Z238" s="26"/>
      <c r="AA238" s="25"/>
      <c r="AB238" s="26"/>
      <c r="AC238" s="25"/>
      <c r="AD238" s="26"/>
      <c r="AE238" s="25"/>
      <c r="AF238" s="26"/>
      <c r="AG238" s="25"/>
      <c r="AH238" s="26"/>
      <c r="AI238" s="25"/>
      <c r="AJ238" s="26"/>
      <c r="AK238" s="25"/>
      <c r="AL238" s="26"/>
      <c r="AM238" s="46">
        <v>2.2685185185185182E-3</v>
      </c>
      <c r="AN238" s="26">
        <v>4.4560185185185189E-3</v>
      </c>
      <c r="AO238" s="46">
        <v>2.2569444444444447E-3</v>
      </c>
      <c r="AP238" s="26">
        <v>4.5486111111111109E-3</v>
      </c>
      <c r="AQ238" s="46">
        <v>2.3379629629629631E-3</v>
      </c>
      <c r="AR238" s="26">
        <v>4.6296296296296302E-3</v>
      </c>
      <c r="AS238" s="46">
        <v>2.4421296296296296E-3</v>
      </c>
      <c r="AT238" s="26">
        <v>4.8958333333333328E-3</v>
      </c>
      <c r="AU238" s="46"/>
      <c r="AV238" s="26"/>
      <c r="AW238" s="46"/>
      <c r="AX238" s="26"/>
      <c r="AZ238" s="65" t="str">
        <f>IF(J238="", "",IF(J238&gt;2*I238, "","200m pace slower than 400m pace"))</f>
        <v>200m pace slower than 400m pace</v>
      </c>
    </row>
    <row r="239" spans="1:52" s="1" customFormat="1" ht="15" x14ac:dyDescent="0.25">
      <c r="A239" s="54" t="s">
        <v>770</v>
      </c>
      <c r="B239" s="54" t="s">
        <v>740</v>
      </c>
      <c r="D239" s="29">
        <f>IF(AND(E239&lt;=$D$2,E239&gt;=$D$3),$D$1,IF(AND(E239&lt;=$E$2,E239&gt;=$E$3),$E$1,IF(AND(E239&lt;=$F$2,E239&gt;=$F$3),$F$1,IF(AND(E239&lt;=$G$2,E239&gt;=$G$3),$G$1,IF(AND(E239&lt;=$H$2,E239&gt;=$H$3),$H$1,"Test")))))</f>
        <v>1</v>
      </c>
      <c r="E239" s="43">
        <f>IFERROR(IF(J239="","",(100/((400-200)/((J239*86400)-(I239*86400)))/86400)),"")</f>
        <v>1.6608796296296302E-3</v>
      </c>
      <c r="F239" s="23">
        <f>IF(E239="","",$F$5/100*E239)</f>
        <v>3.3217592592592604E-3</v>
      </c>
      <c r="G239" s="23">
        <f>IF(E239="","",$G$5/100*E239)</f>
        <v>6.6435185185185208E-3</v>
      </c>
      <c r="H239" s="23">
        <f>IF(E239="","",$H$5/100*E239)</f>
        <v>1.3287037037037042E-2</v>
      </c>
      <c r="I239" s="72">
        <f>IF(K239&gt;0,K239,IF(M239&gt;0,M239,IF(O239&gt;0,O239,IF(Q239&gt;0,Q239,IF(S239&gt;0,S239,IF(U239&gt;0,U239,IF(W239&gt;0,W239,IF(Y239&gt;0,Y239,IF(AA239&gt;0,AA239,IF(AC239&gt;0,AC239,IF(AE239&gt;0,AE239,IF(AG239&gt;0,AG239,IF(AI239&gt;0,AI239,IF(AK239&gt;0,AK239,IF(AM239&gt;0,AM239,IF(AO239&gt;0,AO239,IF(AQ239&gt;0,AQ239,IF(AS239&gt;0,AS239,IF(AU239&gt;0,AU239,AW239)))))))))))))))))))</f>
        <v>2.8587962962962963E-3</v>
      </c>
      <c r="J239" s="72">
        <f>IF(L239&gt;0,L239,IF(N239&gt;0,N239,IF(P239&gt;0,P239,IF(R239&gt;0,R239,IF(T239&gt;0,T239,IF(V239&gt;0,V239,IF(X239&gt;0,X239,IF(Z239&gt;0,Z239,IF(AB239&gt;0,AB239,IF(AD239&gt;0,AD239,IF(AF239&gt;0,AF239,IF(AH239&gt;0,AH239,IF(AJ239&gt;0,AJ239,IF(AL239&gt;0,AL239,IF(AN239&gt;0,AN239,IF(AP239&gt;0,AP239,IF(AR239&gt;0,AR239,IF(AT239&gt;0,AT239,IF(AV239&gt;0,AV239,AX239)))))))))))))))))))</f>
        <v>6.1805555555555563E-3</v>
      </c>
      <c r="K239" s="25"/>
      <c r="L239" s="26"/>
      <c r="M239" s="25"/>
      <c r="N239" s="26"/>
      <c r="O239" s="25"/>
      <c r="P239" s="26"/>
      <c r="Q239" s="25"/>
      <c r="R239" s="26"/>
      <c r="S239" s="25"/>
      <c r="T239" s="26"/>
      <c r="U239" s="25"/>
      <c r="V239" s="26"/>
      <c r="W239" s="25"/>
      <c r="X239" s="26"/>
      <c r="Y239" s="46"/>
      <c r="Z239" s="26"/>
      <c r="AA239" s="25"/>
      <c r="AB239" s="26"/>
      <c r="AC239" s="25">
        <v>2.8587962962962963E-3</v>
      </c>
      <c r="AD239" s="26">
        <v>6.1805555555555563E-3</v>
      </c>
      <c r="AE239" s="25">
        <v>2.7662037037037034E-3</v>
      </c>
      <c r="AF239" s="26">
        <v>6.1805555555555563E-3</v>
      </c>
      <c r="AG239" s="25">
        <v>3.5185185185185185E-3</v>
      </c>
      <c r="AH239" s="26">
        <v>7.2685185185185188E-3</v>
      </c>
      <c r="AI239" s="25">
        <v>3.3680555555555551E-3</v>
      </c>
      <c r="AJ239" s="26">
        <v>7.0717592592592594E-3</v>
      </c>
      <c r="AK239" s="25">
        <v>3.6226851851851854E-3</v>
      </c>
      <c r="AL239" s="26">
        <v>7.2800925925925915E-3</v>
      </c>
      <c r="AM239" s="46"/>
      <c r="AN239" s="26"/>
      <c r="AO239" s="46"/>
      <c r="AP239" s="26"/>
      <c r="AQ239" s="46"/>
      <c r="AR239" s="26"/>
      <c r="AS239" s="46"/>
      <c r="AT239" s="26"/>
      <c r="AU239" s="46"/>
      <c r="AV239" s="26"/>
      <c r="AW239" s="46"/>
      <c r="AX239" s="26"/>
      <c r="AZ239" s="65" t="str">
        <f>IF(J239="", "",IF(J239&gt;2*I239, "","200m pace slower than 400m pace"))</f>
        <v/>
      </c>
    </row>
    <row r="240" spans="1:52" s="1" customFormat="1" ht="15" hidden="1" x14ac:dyDescent="0.25">
      <c r="A240" s="36" t="s">
        <v>741</v>
      </c>
      <c r="B240" s="47" t="s">
        <v>742</v>
      </c>
      <c r="C240" s="50"/>
      <c r="D240" s="29" t="str">
        <f t="shared" si="21"/>
        <v>Test</v>
      </c>
      <c r="E240" s="43" t="str">
        <f>IFERROR(IF(J240="","",(100/((400-200)/((J240*86400)-(I240*86400)))/86400)),"")</f>
        <v/>
      </c>
      <c r="F240" s="23" t="str">
        <f t="shared" si="22"/>
        <v/>
      </c>
      <c r="G240" s="23" t="str">
        <f t="shared" si="23"/>
        <v/>
      </c>
      <c r="H240" s="23" t="str">
        <f t="shared" si="24"/>
        <v/>
      </c>
      <c r="I240" s="72">
        <f>IF(K240&gt;0,K240,IF(M240&gt;0,M240,IF(O240&gt;0,O240,IF(Q240&gt;0,Q240,IF(S240&gt;0,S240,IF(U240&gt;0,U240,IF(W240&gt;0,W240,IF(Y240&gt;0,Y240,IF(AA240&gt;0,AA240,IF(AC240&gt;0,AC240,IF(AE240&gt;0,AE240,IF(AG240&gt;0,AG240,IF(AI240&gt;0,AI240,IF(AK240&gt;0,AK240,IF(AM240&gt;0,AM240,IF(AO240&gt;0,AO240,IF(AQ240&gt;0,AQ240,IF(AS240&gt;0,AS240,IF(AU240&gt;0,AU240,AW240)))))))))))))))))))</f>
        <v>0</v>
      </c>
      <c r="J240" s="72">
        <f>IF(L240&gt;0,L240,IF(N240&gt;0,N240,IF(P240&gt;0,P240,IF(R240&gt;0,R240,IF(T240&gt;0,T240,IF(V240&gt;0,V240,IF(X240&gt;0,X240,IF(Z240&gt;0,Z240,IF(AB240&gt;0,AB240,IF(AD240&gt;0,AD240,IF(AF240&gt;0,AF240,IF(AH240&gt;0,AH240,IF(AJ240&gt;0,AJ240,IF(AL240&gt;0,AL240,IF(AN240&gt;0,AN240,IF(AP240&gt;0,AP240,IF(AR240&gt;0,AR240,IF(AT240&gt;0,AT240,IF(AV240&gt;0,AV240,AX240)))))))))))))))))))</f>
        <v>0</v>
      </c>
      <c r="K240" s="25"/>
      <c r="L240" s="26"/>
      <c r="M240" s="25"/>
      <c r="N240" s="26"/>
      <c r="O240" s="25"/>
      <c r="P240" s="26"/>
      <c r="Q240" s="25"/>
      <c r="R240" s="26"/>
      <c r="S240" s="25"/>
      <c r="T240" s="26"/>
      <c r="U240" s="25"/>
      <c r="V240" s="26"/>
      <c r="W240" s="25"/>
      <c r="X240" s="26"/>
      <c r="Y240" s="46"/>
      <c r="Z240" s="26"/>
      <c r="AA240" s="25"/>
      <c r="AB240" s="26"/>
      <c r="AC240" s="25"/>
      <c r="AD240" s="26"/>
      <c r="AE240" s="25"/>
      <c r="AF240" s="26"/>
      <c r="AG240" s="25"/>
      <c r="AH240" s="26"/>
      <c r="AI240" s="25"/>
      <c r="AJ240" s="26"/>
      <c r="AK240" s="25"/>
      <c r="AL240" s="26"/>
      <c r="AM240" s="46"/>
      <c r="AN240" s="26"/>
      <c r="AO240" s="46"/>
      <c r="AP240" s="26"/>
      <c r="AQ240" s="46"/>
      <c r="AR240" s="26"/>
      <c r="AS240" s="46"/>
      <c r="AT240" s="26"/>
      <c r="AU240" s="51"/>
      <c r="AV240" s="52"/>
      <c r="AW240" s="51"/>
      <c r="AX240" s="52"/>
      <c r="AZ240" s="65" t="str">
        <f>IF(J240="", "",IF(J240&gt;2*I240, "","200m pace slower than 400m pace"))</f>
        <v>200m pace slower than 400m pace</v>
      </c>
    </row>
    <row r="241" spans="1:52" s="1" customFormat="1" ht="15" hidden="1" x14ac:dyDescent="0.25">
      <c r="A241" s="36" t="s">
        <v>743</v>
      </c>
      <c r="B241" s="47" t="s">
        <v>744</v>
      </c>
      <c r="C241" s="50"/>
      <c r="D241" s="29" t="str">
        <f t="shared" si="21"/>
        <v>Test</v>
      </c>
      <c r="E241" s="43" t="str">
        <f>IFERROR(IF(J241="","",(100/((400-200)/((J241*86400)-(I241*86400)))/86400)),"")</f>
        <v/>
      </c>
      <c r="F241" s="23" t="str">
        <f t="shared" si="22"/>
        <v/>
      </c>
      <c r="G241" s="23" t="str">
        <f t="shared" si="23"/>
        <v/>
      </c>
      <c r="H241" s="23" t="str">
        <f t="shared" si="24"/>
        <v/>
      </c>
      <c r="I241" s="72">
        <f>IF(K241&gt;0,K241,IF(M241&gt;0,M241,IF(O241&gt;0,O241,IF(Q241&gt;0,Q241,IF(S241&gt;0,S241,IF(U241&gt;0,U241,IF(W241&gt;0,W241,IF(Y241&gt;0,Y241,IF(AA241&gt;0,AA241,IF(AC241&gt;0,AC241,IF(AE241&gt;0,AE241,IF(AG241&gt;0,AG241,IF(AI241&gt;0,AI241,IF(AK241&gt;0,AK241,IF(AM241&gt;0,AM241,IF(AO241&gt;0,AO241,IF(AQ241&gt;0,AQ241,IF(AS241&gt;0,AS241,IF(AU241&gt;0,AU241,AW241)))))))))))))))))))</f>
        <v>0</v>
      </c>
      <c r="J241" s="72">
        <f>IF(L241&gt;0,L241,IF(N241&gt;0,N241,IF(P241&gt;0,P241,IF(R241&gt;0,R241,IF(T241&gt;0,T241,IF(V241&gt;0,V241,IF(X241&gt;0,X241,IF(Z241&gt;0,Z241,IF(AB241&gt;0,AB241,IF(AD241&gt;0,AD241,IF(AF241&gt;0,AF241,IF(AH241&gt;0,AH241,IF(AJ241&gt;0,AJ241,IF(AL241&gt;0,AL241,IF(AN241&gt;0,AN241,IF(AP241&gt;0,AP241,IF(AR241&gt;0,AR241,IF(AT241&gt;0,AT241,IF(AV241&gt;0,AV241,AX241)))))))))))))))))))</f>
        <v>0</v>
      </c>
      <c r="K241" s="25"/>
      <c r="L241" s="26"/>
      <c r="M241" s="25"/>
      <c r="N241" s="26"/>
      <c r="O241" s="25"/>
      <c r="P241" s="26"/>
      <c r="Q241" s="25"/>
      <c r="R241" s="26"/>
      <c r="S241" s="25"/>
      <c r="T241" s="26"/>
      <c r="U241" s="25"/>
      <c r="V241" s="26"/>
      <c r="W241" s="25"/>
      <c r="X241" s="26"/>
      <c r="Y241" s="46"/>
      <c r="Z241" s="26"/>
      <c r="AA241" s="25"/>
      <c r="AB241" s="26"/>
      <c r="AC241" s="25"/>
      <c r="AD241" s="26"/>
      <c r="AE241" s="25"/>
      <c r="AF241" s="26"/>
      <c r="AG241" s="25"/>
      <c r="AH241" s="26"/>
      <c r="AI241" s="25"/>
      <c r="AJ241" s="26"/>
      <c r="AK241" s="25"/>
      <c r="AL241" s="26"/>
      <c r="AM241" s="46"/>
      <c r="AN241" s="26"/>
      <c r="AO241" s="46"/>
      <c r="AP241" s="26"/>
      <c r="AQ241" s="46"/>
      <c r="AR241" s="26"/>
      <c r="AS241" s="46"/>
      <c r="AT241" s="26"/>
      <c r="AU241" s="51"/>
      <c r="AV241" s="52"/>
      <c r="AW241" s="51"/>
      <c r="AX241" s="52"/>
      <c r="AZ241" s="65" t="str">
        <f>IF(J241="", "",IF(J241&gt;2*I241, "","200m pace slower than 400m pace"))</f>
        <v>200m pace slower than 400m pace</v>
      </c>
    </row>
    <row r="242" spans="1:52" s="1" customFormat="1" ht="15" x14ac:dyDescent="0.25">
      <c r="A242" s="54" t="s">
        <v>771</v>
      </c>
      <c r="B242" s="54" t="s">
        <v>745</v>
      </c>
      <c r="D242" s="29">
        <f>IF(AND(E242&lt;=$D$2,E242&gt;=$D$3),$D$1,IF(AND(E242&lt;=$E$2,E242&gt;=$E$3),$E$1,IF(AND(E242&lt;=$F$2,E242&gt;=$F$3),$F$1,IF(AND(E242&lt;=$G$2,E242&gt;=$G$3),$G$1,IF(AND(E242&lt;=$H$2,E242&gt;=$H$3),$H$1,"Test")))))</f>
        <v>1</v>
      </c>
      <c r="E242" s="43">
        <f>IFERROR(IF(J242="","",(100/((400-200)/((J242*86400)-(I242*86400)))/86400)),"")</f>
        <v>1.6435185185185185E-3</v>
      </c>
      <c r="F242" s="23">
        <f>IF(E242="","",$F$5/100*E242)</f>
        <v>3.2870370370370371E-3</v>
      </c>
      <c r="G242" s="23">
        <f>IF(E242="","",$G$5/100*E242)</f>
        <v>6.5740740740740742E-3</v>
      </c>
      <c r="H242" s="23">
        <f>IF(E242="","",$H$5/100*E242)</f>
        <v>1.3148148148148148E-2</v>
      </c>
      <c r="I242" s="72">
        <f>IF(K242&gt;0,K242,IF(M242&gt;0,M242,IF(O242&gt;0,O242,IF(Q242&gt;0,Q242,IF(S242&gt;0,S242,IF(U242&gt;0,U242,IF(W242&gt;0,W242,IF(Y242&gt;0,Y242,IF(AA242&gt;0,AA242,IF(AC242&gt;0,AC242,IF(AE242&gt;0,AE242,IF(AG242&gt;0,AG242,IF(AI242&gt;0,AI242,IF(AK242&gt;0,AK242,IF(AM242&gt;0,AM242,IF(AO242&gt;0,AO242,IF(AQ242&gt;0,AQ242,IF(AS242&gt;0,AS242,IF(AU242&gt;0,AU242,AW242)))))))))))))))))))</f>
        <v>2.9513888888888888E-3</v>
      </c>
      <c r="J242" s="72">
        <f>IF(L242&gt;0,L242,IF(N242&gt;0,N242,IF(P242&gt;0,P242,IF(R242&gt;0,R242,IF(T242&gt;0,T242,IF(V242&gt;0,V242,IF(X242&gt;0,X242,IF(Z242&gt;0,Z242,IF(AB242&gt;0,AB242,IF(AD242&gt;0,AD242,IF(AF242&gt;0,AF242,IF(AH242&gt;0,AH242,IF(AJ242&gt;0,AJ242,IF(AL242&gt;0,AL242,IF(AN242&gt;0,AN242,IF(AP242&gt;0,AP242,IF(AR242&gt;0,AR242,IF(AT242&gt;0,AT242,IF(AV242&gt;0,AV242,AX242)))))))))))))))))))</f>
        <v>6.2384259259259259E-3</v>
      </c>
      <c r="K242" s="25"/>
      <c r="L242" s="26"/>
      <c r="M242" s="25"/>
      <c r="N242" s="26"/>
      <c r="O242" s="25">
        <v>2.9513888888888888E-3</v>
      </c>
      <c r="P242" s="26">
        <v>6.2384259259259259E-3</v>
      </c>
      <c r="Q242" s="25"/>
      <c r="R242" s="26"/>
      <c r="S242" s="25">
        <v>2.8009259259259259E-3</v>
      </c>
      <c r="T242" s="26">
        <v>6.122685185185185E-3</v>
      </c>
      <c r="U242" s="25">
        <v>3.0208333333333333E-3</v>
      </c>
      <c r="V242" s="26">
        <v>6.2615740740740739E-3</v>
      </c>
      <c r="W242" s="25">
        <v>2.9282407407407412E-3</v>
      </c>
      <c r="X242" s="26">
        <v>6.2268518518518515E-3</v>
      </c>
      <c r="Y242" s="46"/>
      <c r="Z242" s="26"/>
      <c r="AA242" s="25"/>
      <c r="AB242" s="26"/>
      <c r="AC242" s="25">
        <v>3.0902777777777782E-3</v>
      </c>
      <c r="AD242" s="26">
        <v>6.7129629629629622E-3</v>
      </c>
      <c r="AE242" s="25"/>
      <c r="AF242" s="26"/>
      <c r="AG242" s="25"/>
      <c r="AH242" s="26"/>
      <c r="AI242" s="25"/>
      <c r="AJ242" s="26"/>
      <c r="AK242" s="25"/>
      <c r="AL242" s="26"/>
      <c r="AM242" s="46"/>
      <c r="AN242" s="26"/>
      <c r="AO242" s="46"/>
      <c r="AP242" s="26"/>
      <c r="AQ242" s="46"/>
      <c r="AR242" s="26"/>
      <c r="AS242" s="46"/>
      <c r="AT242" s="26"/>
      <c r="AU242" s="46"/>
      <c r="AV242" s="26"/>
      <c r="AW242" s="46"/>
      <c r="AX242" s="26"/>
      <c r="AZ242" s="65" t="str">
        <f>IF(J242="", "",IF(J242&gt;2*I242, "","200m pace slower than 400m pace"))</f>
        <v/>
      </c>
    </row>
    <row r="243" spans="1:52" s="1" customFormat="1" ht="15" x14ac:dyDescent="0.25">
      <c r="A243" s="36" t="s">
        <v>746</v>
      </c>
      <c r="B243" s="47" t="s">
        <v>747</v>
      </c>
      <c r="C243" s="50"/>
      <c r="D243" s="29">
        <f t="shared" si="21"/>
        <v>3</v>
      </c>
      <c r="E243" s="43">
        <f>IFERROR(IF(J243="","",(100/((400-200)/((J243*86400)-(I243*86400)))/86400)),"")</f>
        <v>1.2615740740740736E-3</v>
      </c>
      <c r="F243" s="23">
        <f t="shared" si="22"/>
        <v>2.5231481481481472E-3</v>
      </c>
      <c r="G243" s="23">
        <f t="shared" si="23"/>
        <v>5.0462962962962944E-3</v>
      </c>
      <c r="H243" s="23">
        <f t="shared" si="24"/>
        <v>1.0092592592592589E-2</v>
      </c>
      <c r="I243" s="72">
        <f>IF(K243&gt;0,K243,IF(M243&gt;0,M243,IF(O243&gt;0,O243,IF(Q243&gt;0,Q243,IF(S243&gt;0,S243,IF(U243&gt;0,U243,IF(W243&gt;0,W243,IF(Y243&gt;0,Y243,IF(AA243&gt;0,AA243,IF(AC243&gt;0,AC243,IF(AE243&gt;0,AE243,IF(AG243&gt;0,AG243,IF(AI243&gt;0,AI243,IF(AK243&gt;0,AK243,IF(AM243&gt;0,AM243,IF(AO243&gt;0,AO243,IF(AQ243&gt;0,AQ243,IF(AS243&gt;0,AS243,IF(AU243&gt;0,AU243,AW243)))))))))))))))))))</f>
        <v>2.4074074074074076E-3</v>
      </c>
      <c r="J243" s="72">
        <f>IF(L243&gt;0,L243,IF(N243&gt;0,N243,IF(P243&gt;0,P243,IF(R243&gt;0,R243,IF(T243&gt;0,T243,IF(V243&gt;0,V243,IF(X243&gt;0,X243,IF(Z243&gt;0,Z243,IF(AB243&gt;0,AB243,IF(AD243&gt;0,AD243,IF(AF243&gt;0,AF243,IF(AH243&gt;0,AH243,IF(AJ243&gt;0,AJ243,IF(AL243&gt;0,AL243,IF(AN243&gt;0,AN243,IF(AP243&gt;0,AP243,IF(AR243&gt;0,AR243,IF(AT243&gt;0,AT243,IF(AV243&gt;0,AV243,AX243)))))))))))))))))))</f>
        <v>4.9305555555555552E-3</v>
      </c>
      <c r="K243" s="25"/>
      <c r="L243" s="26"/>
      <c r="M243" s="25"/>
      <c r="N243" s="26"/>
      <c r="O243" s="25">
        <v>2.4074074074074076E-3</v>
      </c>
      <c r="P243" s="26">
        <v>4.9305555555555552E-3</v>
      </c>
      <c r="Q243" s="25"/>
      <c r="R243" s="26"/>
      <c r="S243" s="25"/>
      <c r="T243" s="26"/>
      <c r="U243" s="25"/>
      <c r="V243" s="26"/>
      <c r="W243" s="25"/>
      <c r="X243" s="26"/>
      <c r="Y243" s="46"/>
      <c r="Z243" s="26"/>
      <c r="AA243" s="25"/>
      <c r="AB243" s="26"/>
      <c r="AC243" s="25"/>
      <c r="AD243" s="26"/>
      <c r="AE243" s="25"/>
      <c r="AF243" s="26"/>
      <c r="AG243" s="25"/>
      <c r="AH243" s="26"/>
      <c r="AI243" s="25"/>
      <c r="AJ243" s="26"/>
      <c r="AK243" s="25"/>
      <c r="AL243" s="26"/>
      <c r="AM243" s="46"/>
      <c r="AN243" s="26"/>
      <c r="AO243" s="46"/>
      <c r="AP243" s="26"/>
      <c r="AQ243" s="46"/>
      <c r="AR243" s="26"/>
      <c r="AS243" s="46"/>
      <c r="AT243" s="26"/>
      <c r="AU243" s="51"/>
      <c r="AV243" s="52"/>
      <c r="AW243" s="51"/>
      <c r="AX243" s="52"/>
      <c r="AZ243" s="65" t="str">
        <f>IF(J243="", "",IF(J243&gt;2*I243, "","200m pace slower than 400m pace"))</f>
        <v/>
      </c>
    </row>
    <row r="244" spans="1:52" s="1" customFormat="1" ht="15" hidden="1" x14ac:dyDescent="0.25">
      <c r="A244" s="36" t="s">
        <v>748</v>
      </c>
      <c r="B244" s="47" t="s">
        <v>749</v>
      </c>
      <c r="C244" s="50"/>
      <c r="D244" s="29" t="str">
        <f t="shared" si="21"/>
        <v>Test</v>
      </c>
      <c r="E244" s="43" t="str">
        <f>IFERROR(IF(J244="","",(100/((400-200)/((J244*86400)-(I244*86400)))/86400)),"")</f>
        <v/>
      </c>
      <c r="F244" s="23" t="str">
        <f t="shared" si="22"/>
        <v/>
      </c>
      <c r="G244" s="23" t="str">
        <f t="shared" si="23"/>
        <v/>
      </c>
      <c r="H244" s="23" t="str">
        <f t="shared" si="24"/>
        <v/>
      </c>
      <c r="I244" s="72">
        <f>IF(K244&gt;0,K244,IF(M244&gt;0,M244,IF(O244&gt;0,O244,IF(Q244&gt;0,Q244,IF(S244&gt;0,S244,IF(U244&gt;0,U244,IF(W244&gt;0,W244,IF(Y244&gt;0,Y244,IF(AA244&gt;0,AA244,IF(AC244&gt;0,AC244,IF(AE244&gt;0,AE244,IF(AG244&gt;0,AG244,IF(AI244&gt;0,AI244,IF(AK244&gt;0,AK244,IF(AM244&gt;0,AM244,IF(AO244&gt;0,AO244,IF(AQ244&gt;0,AQ244,IF(AS244&gt;0,AS244,IF(AU244&gt;0,AU244,AW244)))))))))))))))))))</f>
        <v>0</v>
      </c>
      <c r="J244" s="72">
        <f>IF(L244&gt;0,L244,IF(N244&gt;0,N244,IF(P244&gt;0,P244,IF(R244&gt;0,R244,IF(T244&gt;0,T244,IF(V244&gt;0,V244,IF(X244&gt;0,X244,IF(Z244&gt;0,Z244,IF(AB244&gt;0,AB244,IF(AD244&gt;0,AD244,IF(AF244&gt;0,AF244,IF(AH244&gt;0,AH244,IF(AJ244&gt;0,AJ244,IF(AL244&gt;0,AL244,IF(AN244&gt;0,AN244,IF(AP244&gt;0,AP244,IF(AR244&gt;0,AR244,IF(AT244&gt;0,AT244,IF(AV244&gt;0,AV244,AX244)))))))))))))))))))</f>
        <v>0</v>
      </c>
      <c r="K244" s="25"/>
      <c r="L244" s="26"/>
      <c r="M244" s="25"/>
      <c r="N244" s="26"/>
      <c r="O244" s="25"/>
      <c r="P244" s="26"/>
      <c r="Q244" s="25"/>
      <c r="R244" s="26"/>
      <c r="S244" s="25"/>
      <c r="T244" s="26"/>
      <c r="U244" s="25"/>
      <c r="V244" s="26"/>
      <c r="W244" s="25"/>
      <c r="X244" s="26"/>
      <c r="Y244" s="46"/>
      <c r="Z244" s="26"/>
      <c r="AA244" s="25"/>
      <c r="AB244" s="26"/>
      <c r="AC244" s="25"/>
      <c r="AD244" s="26"/>
      <c r="AE244" s="25"/>
      <c r="AF244" s="26"/>
      <c r="AG244" s="25"/>
      <c r="AH244" s="26"/>
      <c r="AI244" s="25"/>
      <c r="AJ244" s="26"/>
      <c r="AK244" s="25"/>
      <c r="AL244" s="26"/>
      <c r="AM244" s="46"/>
      <c r="AN244" s="26"/>
      <c r="AO244" s="46"/>
      <c r="AP244" s="26"/>
      <c r="AQ244" s="46"/>
      <c r="AR244" s="26"/>
      <c r="AS244" s="46"/>
      <c r="AT244" s="26"/>
      <c r="AU244" s="51"/>
      <c r="AV244" s="52"/>
      <c r="AW244" s="51"/>
      <c r="AX244" s="52"/>
      <c r="AZ244" s="65" t="str">
        <f>IF(J244="", "",IF(J244&gt;2*I244, "","200m pace slower than 400m pace"))</f>
        <v>200m pace slower than 400m pace</v>
      </c>
    </row>
    <row r="245" spans="1:52" s="1" customFormat="1" ht="15" x14ac:dyDescent="0.25">
      <c r="A245" s="54" t="s">
        <v>772</v>
      </c>
      <c r="B245" s="54" t="s">
        <v>484</v>
      </c>
      <c r="D245" s="29">
        <f>IF(AND(E245&lt;=$D$2,E245&gt;=$D$3),$D$1,IF(AND(E245&lt;=$E$2,E245&gt;=$E$3),$E$1,IF(AND(E245&lt;=$F$2,E245&gt;=$F$3),$F$1,IF(AND(E245&lt;=$G$2,E245&gt;=$G$3),$G$1,IF(AND(E245&lt;=$H$2,E245&gt;=$H$3),$H$1,"Test")))))</f>
        <v>4</v>
      </c>
      <c r="E245" s="43">
        <f>IFERROR(IF(J245="","",(100/((400-200)/((J245*86400)-(I245*86400)))/86400)),"")</f>
        <v>1.0821759259259259E-3</v>
      </c>
      <c r="F245" s="23">
        <f>IF(E245="","",$F$5/100*E245)</f>
        <v>2.1643518518518518E-3</v>
      </c>
      <c r="G245" s="23">
        <f>IF(E245="","",$G$5/100*E245)</f>
        <v>4.3287037037037035E-3</v>
      </c>
      <c r="H245" s="23">
        <f>IF(E245="","",$H$5/100*E245)</f>
        <v>8.6574074074074071E-3</v>
      </c>
      <c r="I245" s="72">
        <f>IF(K245&gt;0,K245,IF(M245&gt;0,M245,IF(O245&gt;0,O245,IF(Q245&gt;0,Q245,IF(S245&gt;0,S245,IF(U245&gt;0,U245,IF(W245&gt;0,W245,IF(Y245&gt;0,Y245,IF(AA245&gt;0,AA245,IF(AC245&gt;0,AC245,IF(AE245&gt;0,AE245,IF(AG245&gt;0,AG245,IF(AI245&gt;0,AI245,IF(AK245&gt;0,AK245,IF(AM245&gt;0,AM245,IF(AO245&gt;0,AO245,IF(AQ245&gt;0,AQ245,IF(AS245&gt;0,AS245,IF(AU245&gt;0,AU245,AW245)))))))))))))))))))</f>
        <v>1.8634259259259261E-3</v>
      </c>
      <c r="J245" s="72">
        <f>IF(L245&gt;0,L245,IF(N245&gt;0,N245,IF(P245&gt;0,P245,IF(R245&gt;0,R245,IF(T245&gt;0,T245,IF(V245&gt;0,V245,IF(X245&gt;0,X245,IF(Z245&gt;0,Z245,IF(AB245&gt;0,AB245,IF(AD245&gt;0,AD245,IF(AF245&gt;0,AF245,IF(AH245&gt;0,AH245,IF(AJ245&gt;0,AJ245,IF(AL245&gt;0,AL245,IF(AN245&gt;0,AN245,IF(AP245&gt;0,AP245,IF(AR245&gt;0,AR245,IF(AT245&gt;0,AT245,IF(AV245&gt;0,AV245,AX245)))))))))))))))))))</f>
        <v>4.0277777777777777E-3</v>
      </c>
      <c r="K245" s="25"/>
      <c r="L245" s="26"/>
      <c r="M245" s="25"/>
      <c r="N245" s="26"/>
      <c r="O245" s="25"/>
      <c r="P245" s="26"/>
      <c r="Q245" s="25"/>
      <c r="R245" s="26"/>
      <c r="S245" s="25"/>
      <c r="T245" s="26"/>
      <c r="U245" s="25"/>
      <c r="V245" s="26"/>
      <c r="W245" s="25"/>
      <c r="X245" s="26"/>
      <c r="Y245" s="46"/>
      <c r="Z245" s="26"/>
      <c r="AA245" s="25">
        <v>1.8634259259259261E-3</v>
      </c>
      <c r="AB245" s="26">
        <v>4.0277777777777777E-3</v>
      </c>
      <c r="AC245" s="25"/>
      <c r="AD245" s="26"/>
      <c r="AE245" s="25"/>
      <c r="AF245" s="26"/>
      <c r="AG245" s="25">
        <v>1.9097222222222222E-3</v>
      </c>
      <c r="AH245" s="26">
        <v>4.1203703703703706E-3</v>
      </c>
      <c r="AI245" s="25">
        <v>1.8981481481481482E-3</v>
      </c>
      <c r="AJ245" s="26">
        <v>4.2013888888888891E-3</v>
      </c>
      <c r="AK245" s="25">
        <v>2.0254629629629629E-3</v>
      </c>
      <c r="AL245" s="26">
        <v>4.2708333333333339E-3</v>
      </c>
      <c r="AM245" s="46"/>
      <c r="AN245" s="26"/>
      <c r="AO245" s="46"/>
      <c r="AP245" s="26"/>
      <c r="AQ245" s="46"/>
      <c r="AR245" s="26"/>
      <c r="AS245" s="46"/>
      <c r="AT245" s="26"/>
      <c r="AU245" s="46"/>
      <c r="AV245" s="26"/>
      <c r="AW245" s="46"/>
      <c r="AX245" s="26"/>
      <c r="AZ245" s="65" t="str">
        <f>IF(J245="", "",IF(J245&gt;2*I245, "","200m pace slower than 400m pace"))</f>
        <v/>
      </c>
    </row>
    <row r="246" spans="1:52" s="1" customFormat="1" ht="15" x14ac:dyDescent="0.25">
      <c r="A246" s="36" t="s">
        <v>750</v>
      </c>
      <c r="B246" s="47" t="s">
        <v>751</v>
      </c>
      <c r="C246" s="50"/>
      <c r="D246" s="29">
        <f t="shared" si="21"/>
        <v>3</v>
      </c>
      <c r="E246" s="43">
        <f>IFERROR(IF(J246="","",(100/((400-200)/((J246*86400)-(I246*86400)))/86400)),"")</f>
        <v>1.2905092592592593E-3</v>
      </c>
      <c r="F246" s="23">
        <f t="shared" si="22"/>
        <v>2.5810185185185185E-3</v>
      </c>
      <c r="G246" s="23">
        <f t="shared" si="23"/>
        <v>5.162037037037037E-3</v>
      </c>
      <c r="H246" s="23">
        <f t="shared" si="24"/>
        <v>1.0324074074074074E-2</v>
      </c>
      <c r="I246" s="72">
        <f>IF(K246&gt;0,K246,IF(M246&gt;0,M246,IF(O246&gt;0,O246,IF(Q246&gt;0,Q246,IF(S246&gt;0,S246,IF(U246&gt;0,U246,IF(W246&gt;0,W246,IF(Y246&gt;0,Y246,IF(AA246&gt;0,AA246,IF(AC246&gt;0,AC246,IF(AE246&gt;0,AE246,IF(AG246&gt;0,AG246,IF(AI246&gt;0,AI246,IF(AK246&gt;0,AK246,IF(AM246&gt;0,AM246,IF(AO246&gt;0,AO246,IF(AQ246&gt;0,AQ246,IF(AS246&gt;0,AS246,IF(AU246&gt;0,AU246,AW246)))))))))))))))))))</f>
        <v>2.4189814814814816E-3</v>
      </c>
      <c r="J246" s="72">
        <f>IF(L246&gt;0,L246,IF(N246&gt;0,N246,IF(P246&gt;0,P246,IF(R246&gt;0,R246,IF(T246&gt;0,T246,IF(V246&gt;0,V246,IF(X246&gt;0,X246,IF(Z246&gt;0,Z246,IF(AB246&gt;0,AB246,IF(AD246&gt;0,AD246,IF(AF246&gt;0,AF246,IF(AH246&gt;0,AH246,IF(AJ246&gt;0,AJ246,IF(AL246&gt;0,AL246,IF(AN246&gt;0,AN246,IF(AP246&gt;0,AP246,IF(AR246&gt;0,AR246,IF(AT246&gt;0,AT246,IF(AV246&gt;0,AV246,AX246)))))))))))))))))))</f>
        <v>5.0000000000000001E-3</v>
      </c>
      <c r="K246" s="25"/>
      <c r="L246" s="26"/>
      <c r="M246" s="25">
        <v>2.4189814814814816E-3</v>
      </c>
      <c r="N246" s="26">
        <v>5.0000000000000001E-3</v>
      </c>
      <c r="O246" s="25"/>
      <c r="P246" s="26"/>
      <c r="Q246" s="25">
        <v>2.2916666666666667E-3</v>
      </c>
      <c r="R246" s="26">
        <v>4.8495370370370368E-3</v>
      </c>
      <c r="S246" s="25"/>
      <c r="T246" s="26"/>
      <c r="U246" s="25"/>
      <c r="V246" s="26"/>
      <c r="W246" s="25"/>
      <c r="X246" s="26"/>
      <c r="Y246" s="46"/>
      <c r="Z246" s="26"/>
      <c r="AA246" s="25"/>
      <c r="AB246" s="26"/>
      <c r="AC246" s="25"/>
      <c r="AD246" s="26"/>
      <c r="AE246" s="25"/>
      <c r="AF246" s="26"/>
      <c r="AG246" s="25"/>
      <c r="AH246" s="26"/>
      <c r="AI246" s="25"/>
      <c r="AJ246" s="26"/>
      <c r="AK246" s="25"/>
      <c r="AL246" s="26"/>
      <c r="AM246" s="46"/>
      <c r="AN246" s="26"/>
      <c r="AO246" s="46"/>
      <c r="AP246" s="26"/>
      <c r="AQ246" s="46"/>
      <c r="AR246" s="26"/>
      <c r="AS246" s="46"/>
      <c r="AT246" s="26"/>
      <c r="AU246" s="51"/>
      <c r="AV246" s="52"/>
      <c r="AW246" s="51"/>
      <c r="AX246" s="52"/>
      <c r="AZ246" s="65" t="str">
        <f>IF(J246="", "",IF(J246&gt;2*I246, "","200m pace slower than 400m pace"))</f>
        <v/>
      </c>
    </row>
    <row r="247" spans="1:52" s="1" customFormat="1" ht="15" x14ac:dyDescent="0.25">
      <c r="A247" s="36" t="s">
        <v>752</v>
      </c>
      <c r="B247" s="47" t="s">
        <v>762</v>
      </c>
      <c r="C247" s="50"/>
      <c r="D247" s="29">
        <f t="shared" si="21"/>
        <v>3</v>
      </c>
      <c r="E247" s="43">
        <f>IFERROR(IF(J247="","",(100/((400-200)/((J247*86400)-(I247*86400)))/86400)),"")</f>
        <v>1.1805555555555556E-3</v>
      </c>
      <c r="F247" s="23">
        <f t="shared" si="22"/>
        <v>2.3611111111111111E-3</v>
      </c>
      <c r="G247" s="23">
        <f t="shared" si="23"/>
        <v>4.7222222222222223E-3</v>
      </c>
      <c r="H247" s="23">
        <f t="shared" si="24"/>
        <v>9.4444444444444445E-3</v>
      </c>
      <c r="I247" s="72">
        <f>IF(K247&gt;0,K247,IF(M247&gt;0,M247,IF(O247&gt;0,O247,IF(Q247&gt;0,Q247,IF(S247&gt;0,S247,IF(U247&gt;0,U247,IF(W247&gt;0,W247,IF(Y247&gt;0,Y247,IF(AA247&gt;0,AA247,IF(AC247&gt;0,AC247,IF(AE247&gt;0,AE247,IF(AG247&gt;0,AG247,IF(AI247&gt;0,AI247,IF(AK247&gt;0,AK247,IF(AM247&gt;0,AM247,IF(AO247&gt;0,AO247,IF(AQ247&gt;0,AQ247,IF(AS247&gt;0,AS247,IF(AU247&gt;0,AU247,AW247)))))))))))))))))))</f>
        <v>2.2685185185185187E-3</v>
      </c>
      <c r="J247" s="72">
        <f>IF(L247&gt;0,L247,IF(N247&gt;0,N247,IF(P247&gt;0,P247,IF(R247&gt;0,R247,IF(T247&gt;0,T247,IF(V247&gt;0,V247,IF(X247&gt;0,X247,IF(Z247&gt;0,Z247,IF(AB247&gt;0,AB247,IF(AD247&gt;0,AD247,IF(AF247&gt;0,AF247,IF(AH247&gt;0,AH247,IF(AJ247&gt;0,AJ247,IF(AL247&gt;0,AL247,IF(AN247&gt;0,AN247,IF(AP247&gt;0,AP247,IF(AR247&gt;0,AR247,IF(AT247&gt;0,AT247,IF(AV247&gt;0,AV247,AX247)))))))))))))))))))</f>
        <v>4.6296296296296294E-3</v>
      </c>
      <c r="K247" s="25"/>
      <c r="L247" s="26"/>
      <c r="M247" s="25">
        <v>2.2685185185185187E-3</v>
      </c>
      <c r="N247" s="26">
        <v>4.6296296296296294E-3</v>
      </c>
      <c r="O247" s="25"/>
      <c r="P247" s="26"/>
      <c r="Q247" s="25"/>
      <c r="R247" s="26"/>
      <c r="S247" s="25"/>
      <c r="T247" s="26"/>
      <c r="U247" s="25"/>
      <c r="V247" s="26"/>
      <c r="W247" s="25"/>
      <c r="X247" s="26"/>
      <c r="Y247" s="46"/>
      <c r="Z247" s="26"/>
      <c r="AA247" s="25"/>
      <c r="AB247" s="26"/>
      <c r="AC247" s="25"/>
      <c r="AD247" s="26"/>
      <c r="AE247" s="25"/>
      <c r="AF247" s="26"/>
      <c r="AG247" s="25"/>
      <c r="AH247" s="26"/>
      <c r="AI247" s="25"/>
      <c r="AJ247" s="26"/>
      <c r="AK247" s="25"/>
      <c r="AL247" s="26"/>
      <c r="AM247" s="46"/>
      <c r="AN247" s="26"/>
      <c r="AO247" s="46"/>
      <c r="AP247" s="26"/>
      <c r="AQ247" s="46"/>
      <c r="AR247" s="26"/>
      <c r="AS247" s="46"/>
      <c r="AT247" s="26"/>
      <c r="AU247" s="51"/>
      <c r="AV247" s="52"/>
      <c r="AW247" s="51"/>
      <c r="AX247" s="52"/>
      <c r="AZ247" s="65" t="str">
        <f>IF(J247="", "",IF(J247&gt;2*I247, "","200m pace slower than 400m pace"))</f>
        <v/>
      </c>
    </row>
    <row r="248" spans="1:52" s="1" customFormat="1" ht="15" x14ac:dyDescent="0.25">
      <c r="A248" s="47" t="s">
        <v>753</v>
      </c>
      <c r="B248" s="47" t="s">
        <v>754</v>
      </c>
      <c r="D248" s="29">
        <f>IF(AND(E248&lt;=$D$2,E248&gt;=$D$3),$D$1,IF(AND(E248&lt;=$E$2,E248&gt;=$E$3),$E$1,IF(AND(E248&lt;=$F$2,E248&gt;=$F$3),$F$1,IF(AND(E248&lt;=$G$2,E248&gt;=$G$3),$G$1,IF(AND(E248&lt;=$H$2,E248&gt;=$H$3),$H$1,"Test")))))</f>
        <v>1</v>
      </c>
      <c r="E248" s="43">
        <f>IFERROR(IF(J248="","",(100/((400-200)/((J248*86400)-(I248*86400)))/86400)),"")</f>
        <v>1.46412037037037E-3</v>
      </c>
      <c r="F248" s="23">
        <f>IF(E248="","",$F$5/100*E248)</f>
        <v>2.9282407407407399E-3</v>
      </c>
      <c r="G248" s="23">
        <f>IF(E248="","",$G$5/100*E248)</f>
        <v>5.8564814814814799E-3</v>
      </c>
      <c r="H248" s="23">
        <f>IF(E248="","",$H$5/100*E248)</f>
        <v>1.171296296296296E-2</v>
      </c>
      <c r="I248" s="72">
        <f>IF(K248&gt;0,K248,IF(M248&gt;0,M248,IF(O248&gt;0,O248,IF(Q248&gt;0,Q248,IF(S248&gt;0,S248,IF(U248&gt;0,U248,IF(W248&gt;0,W248,IF(Y248&gt;0,Y248,IF(AA248&gt;0,AA248,IF(AC248&gt;0,AC248,IF(AE248&gt;0,AE248,IF(AG248&gt;0,AG248,IF(AI248&gt;0,AI248,IF(AK248&gt;0,AK248,IF(AM248&gt;0,AM248,IF(AO248&gt;0,AO248,IF(AQ248&gt;0,AQ248,IF(AS248&gt;0,AS248,IF(AU248&gt;0,AU248,AW248)))))))))))))))))))</f>
        <v>2.6041666666666665E-3</v>
      </c>
      <c r="J248" s="72">
        <f>IF(L248&gt;0,L248,IF(N248&gt;0,N248,IF(P248&gt;0,P248,IF(R248&gt;0,R248,IF(T248&gt;0,T248,IF(V248&gt;0,V248,IF(X248&gt;0,X248,IF(Z248&gt;0,Z248,IF(AB248&gt;0,AB248,IF(AD248&gt;0,AD248,IF(AF248&gt;0,AF248,IF(AH248&gt;0,AH248,IF(AJ248&gt;0,AJ248,IF(AL248&gt;0,AL248,IF(AN248&gt;0,AN248,IF(AP248&gt;0,AP248,IF(AR248&gt;0,AR248,IF(AT248&gt;0,AT248,IF(AV248&gt;0,AV248,AX248)))))))))))))))))))</f>
        <v>5.5324074074074069E-3</v>
      </c>
      <c r="K248" s="25"/>
      <c r="L248" s="26"/>
      <c r="M248" s="25"/>
      <c r="N248" s="26"/>
      <c r="O248" s="25"/>
      <c r="P248" s="26"/>
      <c r="Q248" s="25"/>
      <c r="R248" s="26"/>
      <c r="S248" s="25"/>
      <c r="T248" s="26"/>
      <c r="U248" s="25"/>
      <c r="V248" s="26"/>
      <c r="W248" s="25"/>
      <c r="X248" s="26"/>
      <c r="Y248" s="46"/>
      <c r="Z248" s="26"/>
      <c r="AA248" s="25">
        <v>2.6041666666666665E-3</v>
      </c>
      <c r="AB248" s="26">
        <v>5.5324074074074069E-3</v>
      </c>
      <c r="AC248" s="25"/>
      <c r="AD248" s="26"/>
      <c r="AE248" s="25"/>
      <c r="AF248" s="26"/>
      <c r="AG248" s="25"/>
      <c r="AH248" s="26"/>
      <c r="AI248" s="25"/>
      <c r="AJ248" s="26"/>
      <c r="AK248" s="25"/>
      <c r="AL248" s="26"/>
      <c r="AM248" s="46"/>
      <c r="AN248" s="26"/>
      <c r="AO248" s="46"/>
      <c r="AP248" s="26"/>
      <c r="AQ248" s="46"/>
      <c r="AR248" s="26"/>
      <c r="AS248" s="46"/>
      <c r="AT248" s="26"/>
      <c r="AU248" s="46"/>
      <c r="AV248" s="26"/>
      <c r="AW248" s="46"/>
      <c r="AX248" s="26"/>
      <c r="AZ248" s="65" t="str">
        <f>IF(J248="", "",IF(J248&gt;2*I248, "","200m pace slower than 400m pace"))</f>
        <v/>
      </c>
    </row>
    <row r="249" spans="1:52" s="1" customFormat="1" ht="15" hidden="1" x14ac:dyDescent="0.25">
      <c r="A249" s="36" t="s">
        <v>753</v>
      </c>
      <c r="B249" s="47" t="s">
        <v>755</v>
      </c>
      <c r="C249" s="50"/>
      <c r="D249" s="29" t="str">
        <f t="shared" si="21"/>
        <v>Test</v>
      </c>
      <c r="E249" s="43" t="str">
        <f>IFERROR(IF(J249="","",(100/((400-200)/((J249*86400)-(I249*86400)))/86400)),"")</f>
        <v/>
      </c>
      <c r="F249" s="23" t="str">
        <f t="shared" si="22"/>
        <v/>
      </c>
      <c r="G249" s="23" t="str">
        <f t="shared" si="23"/>
        <v/>
      </c>
      <c r="H249" s="23" t="str">
        <f t="shared" si="24"/>
        <v/>
      </c>
      <c r="I249" s="72">
        <f>IF(K249&gt;0,K249,IF(M249&gt;0,M249,IF(O249&gt;0,O249,IF(Q249&gt;0,Q249,IF(S249&gt;0,S249,IF(U249&gt;0,U249,IF(W249&gt;0,W249,IF(Y249&gt;0,Y249,IF(AA249&gt;0,AA249,IF(AC249&gt;0,AC249,IF(AE249&gt;0,AE249,IF(AG249&gt;0,AG249,IF(AI249&gt;0,AI249,IF(AK249&gt;0,AK249,IF(AM249&gt;0,AM249,IF(AO249&gt;0,AO249,IF(AQ249&gt;0,AQ249,IF(AS249&gt;0,AS249,IF(AU249&gt;0,AU249,AW249)))))))))))))))))))</f>
        <v>0</v>
      </c>
      <c r="J249" s="72">
        <f>IF(L249&gt;0,L249,IF(N249&gt;0,N249,IF(P249&gt;0,P249,IF(R249&gt;0,R249,IF(T249&gt;0,T249,IF(V249&gt;0,V249,IF(X249&gt;0,X249,IF(Z249&gt;0,Z249,IF(AB249&gt;0,AB249,IF(AD249&gt;0,AD249,IF(AF249&gt;0,AF249,IF(AH249&gt;0,AH249,IF(AJ249&gt;0,AJ249,IF(AL249&gt;0,AL249,IF(AN249&gt;0,AN249,IF(AP249&gt;0,AP249,IF(AR249&gt;0,AR249,IF(AT249&gt;0,AT249,IF(AV249&gt;0,AV249,AX249)))))))))))))))))))</f>
        <v>0</v>
      </c>
      <c r="K249" s="25"/>
      <c r="L249" s="26"/>
      <c r="M249" s="25"/>
      <c r="N249" s="26"/>
      <c r="O249" s="25"/>
      <c r="P249" s="26"/>
      <c r="Q249" s="25"/>
      <c r="R249" s="26"/>
      <c r="S249" s="25"/>
      <c r="T249" s="26"/>
      <c r="U249" s="25"/>
      <c r="V249" s="26"/>
      <c r="W249" s="25"/>
      <c r="X249" s="26"/>
      <c r="Y249" s="46"/>
      <c r="Z249" s="26"/>
      <c r="AA249" s="25"/>
      <c r="AB249" s="26"/>
      <c r="AC249" s="25"/>
      <c r="AD249" s="26"/>
      <c r="AE249" s="25"/>
      <c r="AF249" s="26"/>
      <c r="AG249" s="25"/>
      <c r="AH249" s="26"/>
      <c r="AI249" s="25"/>
      <c r="AJ249" s="26"/>
      <c r="AK249" s="25"/>
      <c r="AL249" s="26"/>
      <c r="AM249" s="46"/>
      <c r="AN249" s="26"/>
      <c r="AO249" s="46"/>
      <c r="AP249" s="26"/>
      <c r="AQ249" s="46"/>
      <c r="AR249" s="26"/>
      <c r="AS249" s="46"/>
      <c r="AT249" s="26"/>
      <c r="AU249" s="51"/>
      <c r="AV249" s="52"/>
      <c r="AW249" s="51"/>
      <c r="AX249" s="52"/>
      <c r="AZ249" s="65" t="str">
        <f>IF(J249="", "",IF(J249&gt;2*I249, "","200m pace slower than 400m pace"))</f>
        <v>200m pace slower than 400m pace</v>
      </c>
    </row>
    <row r="250" spans="1:52" s="1" customFormat="1" ht="15" hidden="1" x14ac:dyDescent="0.25">
      <c r="A250" s="36" t="s">
        <v>756</v>
      </c>
      <c r="B250" s="47" t="s">
        <v>603</v>
      </c>
      <c r="C250" s="50"/>
      <c r="D250" s="29" t="str">
        <f t="shared" si="21"/>
        <v>Test</v>
      </c>
      <c r="E250" s="43" t="str">
        <f>IFERROR(IF(J250="","",(100/((400-200)/((J250*86400)-(I250*86400)))/86400)),"")</f>
        <v/>
      </c>
      <c r="F250" s="23" t="str">
        <f t="shared" si="22"/>
        <v/>
      </c>
      <c r="G250" s="23" t="str">
        <f t="shared" si="23"/>
        <v/>
      </c>
      <c r="H250" s="23" t="str">
        <f t="shared" si="24"/>
        <v/>
      </c>
      <c r="I250" s="72">
        <f>IF(K250&gt;0,K250,IF(M250&gt;0,M250,IF(O250&gt;0,O250,IF(Q250&gt;0,Q250,IF(S250&gt;0,S250,IF(U250&gt;0,U250,IF(W250&gt;0,W250,IF(Y250&gt;0,Y250,IF(AA250&gt;0,AA250,IF(AC250&gt;0,AC250,IF(AE250&gt;0,AE250,IF(AG250&gt;0,AG250,IF(AI250&gt;0,AI250,IF(AK250&gt;0,AK250,IF(AM250&gt;0,AM250,IF(AO250&gt;0,AO250,IF(AQ250&gt;0,AQ250,IF(AS250&gt;0,AS250,IF(AU250&gt;0,AU250,AW250)))))))))))))))))))</f>
        <v>0</v>
      </c>
      <c r="J250" s="72">
        <f>IF(L250&gt;0,L250,IF(N250&gt;0,N250,IF(P250&gt;0,P250,IF(R250&gt;0,R250,IF(T250&gt;0,T250,IF(V250&gt;0,V250,IF(X250&gt;0,X250,IF(Z250&gt;0,Z250,IF(AB250&gt;0,AB250,IF(AD250&gt;0,AD250,IF(AF250&gt;0,AF250,IF(AH250&gt;0,AH250,IF(AJ250&gt;0,AJ250,IF(AL250&gt;0,AL250,IF(AN250&gt;0,AN250,IF(AP250&gt;0,AP250,IF(AR250&gt;0,AR250,IF(AT250&gt;0,AT250,IF(AV250&gt;0,AV250,AX250)))))))))))))))))))</f>
        <v>0</v>
      </c>
      <c r="K250" s="25"/>
      <c r="L250" s="26"/>
      <c r="M250" s="25"/>
      <c r="N250" s="26"/>
      <c r="O250" s="25"/>
      <c r="P250" s="26"/>
      <c r="Q250" s="25"/>
      <c r="R250" s="26"/>
      <c r="S250" s="25"/>
      <c r="T250" s="26"/>
      <c r="U250" s="25"/>
      <c r="V250" s="26"/>
      <c r="W250" s="25"/>
      <c r="X250" s="26"/>
      <c r="Y250" s="46"/>
      <c r="Z250" s="26"/>
      <c r="AA250" s="25"/>
      <c r="AB250" s="26"/>
      <c r="AC250" s="25"/>
      <c r="AD250" s="26"/>
      <c r="AE250" s="25"/>
      <c r="AF250" s="26"/>
      <c r="AG250" s="25"/>
      <c r="AH250" s="26"/>
      <c r="AI250" s="25"/>
      <c r="AJ250" s="26"/>
      <c r="AK250" s="25"/>
      <c r="AL250" s="26"/>
      <c r="AM250" s="46"/>
      <c r="AN250" s="26"/>
      <c r="AO250" s="46"/>
      <c r="AP250" s="26"/>
      <c r="AQ250" s="46"/>
      <c r="AR250" s="26"/>
      <c r="AS250" s="46"/>
      <c r="AT250" s="26"/>
      <c r="AU250" s="51"/>
      <c r="AV250" s="52"/>
      <c r="AW250" s="51"/>
      <c r="AX250" s="52"/>
      <c r="AZ250" s="65" t="str">
        <f>IF(J250="", "",IF(J250&gt;2*I250, "","200m pace slower than 400m pace"))</f>
        <v>200m pace slower than 400m pace</v>
      </c>
    </row>
    <row r="251" spans="1:52" s="1" customFormat="1" ht="15" hidden="1" x14ac:dyDescent="0.25">
      <c r="A251" s="36" t="s">
        <v>757</v>
      </c>
      <c r="B251" s="47" t="s">
        <v>758</v>
      </c>
      <c r="C251" s="50"/>
      <c r="D251" s="29" t="str">
        <f t="shared" si="21"/>
        <v>Test</v>
      </c>
      <c r="E251" s="43" t="str">
        <f>IFERROR(IF(J251="","",(100/((400-200)/((J251*86400)-(I251*86400)))/86400)),"")</f>
        <v/>
      </c>
      <c r="F251" s="23" t="str">
        <f t="shared" si="22"/>
        <v/>
      </c>
      <c r="G251" s="23" t="str">
        <f t="shared" si="23"/>
        <v/>
      </c>
      <c r="H251" s="23" t="str">
        <f t="shared" si="24"/>
        <v/>
      </c>
      <c r="I251" s="72">
        <f>IF(K251&gt;0,K251,IF(M251&gt;0,M251,IF(O251&gt;0,O251,IF(Q251&gt;0,Q251,IF(S251&gt;0,S251,IF(U251&gt;0,U251,IF(W251&gt;0,W251,IF(Y251&gt;0,Y251,IF(AA251&gt;0,AA251,IF(AC251&gt;0,AC251,IF(AE251&gt;0,AE251,IF(AG251&gt;0,AG251,IF(AI251&gt;0,AI251,IF(AK251&gt;0,AK251,IF(AM251&gt;0,AM251,IF(AO251&gt;0,AO251,IF(AQ251&gt;0,AQ251,IF(AS251&gt;0,AS251,IF(AU251&gt;0,AU251,AW251)))))))))))))))))))</f>
        <v>0</v>
      </c>
      <c r="J251" s="72">
        <f>IF(L251&gt;0,L251,IF(N251&gt;0,N251,IF(P251&gt;0,P251,IF(R251&gt;0,R251,IF(T251&gt;0,T251,IF(V251&gt;0,V251,IF(X251&gt;0,X251,IF(Z251&gt;0,Z251,IF(AB251&gt;0,AB251,IF(AD251&gt;0,AD251,IF(AF251&gt;0,AF251,IF(AH251&gt;0,AH251,IF(AJ251&gt;0,AJ251,IF(AL251&gt;0,AL251,IF(AN251&gt;0,AN251,IF(AP251&gt;0,AP251,IF(AR251&gt;0,AR251,IF(AT251&gt;0,AT251,IF(AV251&gt;0,AV251,AX251)))))))))))))))))))</f>
        <v>0</v>
      </c>
      <c r="K251" s="25"/>
      <c r="L251" s="26"/>
      <c r="M251" s="25"/>
      <c r="N251" s="26"/>
      <c r="O251" s="25"/>
      <c r="P251" s="26"/>
      <c r="Q251" s="25"/>
      <c r="R251" s="26"/>
      <c r="S251" s="25"/>
      <c r="T251" s="26"/>
      <c r="U251" s="25"/>
      <c r="V251" s="26"/>
      <c r="W251" s="25"/>
      <c r="X251" s="26"/>
      <c r="Y251" s="46"/>
      <c r="Z251" s="26"/>
      <c r="AA251" s="25"/>
      <c r="AB251" s="26"/>
      <c r="AC251" s="25"/>
      <c r="AD251" s="26"/>
      <c r="AE251" s="25"/>
      <c r="AF251" s="26"/>
      <c r="AG251" s="25"/>
      <c r="AH251" s="26"/>
      <c r="AI251" s="25"/>
      <c r="AJ251" s="26"/>
      <c r="AK251" s="25"/>
      <c r="AL251" s="26"/>
      <c r="AM251" s="46"/>
      <c r="AN251" s="26"/>
      <c r="AO251" s="46"/>
      <c r="AP251" s="26"/>
      <c r="AQ251" s="46"/>
      <c r="AR251" s="26"/>
      <c r="AS251" s="46"/>
      <c r="AT251" s="26"/>
      <c r="AU251" s="51"/>
      <c r="AV251" s="52"/>
      <c r="AW251" s="51"/>
      <c r="AX251" s="52"/>
      <c r="AZ251" s="65" t="str">
        <f>IF(J251="", "",IF(J251&gt;2*I251, "","200m pace slower than 400m pace"))</f>
        <v>200m pace slower than 400m pace</v>
      </c>
    </row>
    <row r="252" spans="1:52" s="1" customFormat="1" ht="15" hidden="1" x14ac:dyDescent="0.25">
      <c r="A252" s="36" t="s">
        <v>797</v>
      </c>
      <c r="B252" s="47" t="s">
        <v>798</v>
      </c>
      <c r="C252" s="50"/>
      <c r="D252" s="29" t="str">
        <f t="shared" ref="D252" si="25">IF(AND(E252&lt;=$D$2,E252&gt;=$D$3),$D$1,IF(AND(E252&lt;=$E$2,E252&gt;=$E$3),$E$1,IF(AND(E252&lt;=$F$2,E252&gt;=$F$3),$F$1,IF(AND(E252&lt;=$G$2,E252&gt;=$G$3),$G$1,IF(AND(E252&lt;=$H$2,E252&gt;=$H$3),$H$1,"Test")))))</f>
        <v>Test</v>
      </c>
      <c r="E252" s="43" t="str">
        <f>IFERROR(IF(J252="","",(100/((400-200)/((J252*86400)-(I252*86400)))/86400)),"")</f>
        <v/>
      </c>
      <c r="F252" s="23" t="str">
        <f t="shared" ref="F252" si="26">IF(E252="","",$F$5/100*E252)</f>
        <v/>
      </c>
      <c r="G252" s="23" t="str">
        <f t="shared" ref="G252" si="27">IF(E252="","",$G$5/100*E252)</f>
        <v/>
      </c>
      <c r="H252" s="23" t="str">
        <f t="shared" ref="H252" si="28">IF(E252="","",$H$5/100*E252)</f>
        <v/>
      </c>
      <c r="I252" s="72">
        <f>IF(K252&gt;0,K252,IF(M252&gt;0,M252,IF(O252&gt;0,O252,IF(Q252&gt;0,Q252,IF(S252&gt;0,S252,IF(U252&gt;0,U252,IF(W252&gt;0,W252,IF(Y252&gt;0,Y252,IF(AA252&gt;0,AA252,IF(AC252&gt;0,AC252,IF(AE252&gt;0,AE252,IF(AG252&gt;0,AG252,IF(AI252&gt;0,AI252,IF(AK252&gt;0,AK252,IF(AM252&gt;0,AM252,IF(AO252&gt;0,AO252,IF(AQ252&gt;0,AQ252,IF(AS252&gt;0,AS252,IF(AU252&gt;0,AU252,AW252)))))))))))))))))))</f>
        <v>0</v>
      </c>
      <c r="J252" s="72">
        <f>IF(L252&gt;0,L252,IF(N252&gt;0,N252,IF(P252&gt;0,P252,IF(R252&gt;0,R252,IF(T252&gt;0,T252,IF(V252&gt;0,V252,IF(X252&gt;0,X252,IF(Z252&gt;0,Z252,IF(AB252&gt;0,AB252,IF(AD252&gt;0,AD252,IF(AF252&gt;0,AF252,IF(AH252&gt;0,AH252,IF(AJ252&gt;0,AJ252,IF(AL252&gt;0,AL252,IF(AN252&gt;0,AN252,IF(AP252&gt;0,AP252,IF(AR252&gt;0,AR252,IF(AT252&gt;0,AT252,IF(AV252&gt;0,AV252,AX252)))))))))))))))))))</f>
        <v>0</v>
      </c>
      <c r="K252" s="25"/>
      <c r="L252" s="26"/>
      <c r="M252" s="25"/>
      <c r="N252" s="26"/>
      <c r="O252" s="25"/>
      <c r="P252" s="26"/>
      <c r="Q252" s="25"/>
      <c r="R252" s="26"/>
      <c r="S252" s="25"/>
      <c r="T252" s="26"/>
      <c r="U252" s="25"/>
      <c r="V252" s="26"/>
      <c r="W252" s="25"/>
      <c r="X252" s="26"/>
      <c r="Y252" s="46"/>
      <c r="Z252" s="26"/>
      <c r="AA252" s="25"/>
      <c r="AB252" s="26"/>
      <c r="AC252" s="25"/>
      <c r="AD252" s="26"/>
      <c r="AE252" s="25"/>
      <c r="AF252" s="26"/>
      <c r="AG252" s="25"/>
      <c r="AH252" s="26"/>
      <c r="AI252" s="25"/>
      <c r="AJ252" s="26"/>
      <c r="AK252" s="25"/>
      <c r="AL252" s="26"/>
      <c r="AM252" s="46"/>
      <c r="AN252" s="26"/>
      <c r="AO252" s="46"/>
      <c r="AP252" s="26"/>
      <c r="AQ252" s="46"/>
      <c r="AR252" s="26"/>
      <c r="AS252" s="46"/>
      <c r="AT252" s="26"/>
      <c r="AU252" s="51"/>
      <c r="AV252" s="52"/>
      <c r="AW252" s="51"/>
      <c r="AX252" s="52"/>
      <c r="AZ252" s="65" t="str">
        <f>IF(J252="", "",IF(J252&gt;2*I252, "","200m pace slower than 400m pace"))</f>
        <v>200m pace slower than 400m pace</v>
      </c>
    </row>
    <row r="253" spans="1:52" s="1" customFormat="1" ht="15" hidden="1" x14ac:dyDescent="0.25">
      <c r="A253" s="36" t="s">
        <v>759</v>
      </c>
      <c r="B253" s="47" t="s">
        <v>760</v>
      </c>
      <c r="C253" s="50"/>
      <c r="D253" s="29" t="str">
        <f t="shared" si="21"/>
        <v>Test</v>
      </c>
      <c r="E253" s="43" t="str">
        <f>IFERROR(IF(J253="","",(100/((400-200)/((J253*86400)-(I253*86400)))/86400)),"")</f>
        <v/>
      </c>
      <c r="F253" s="23" t="str">
        <f t="shared" si="22"/>
        <v/>
      </c>
      <c r="G253" s="23" t="str">
        <f t="shared" si="23"/>
        <v/>
      </c>
      <c r="H253" s="23" t="str">
        <f t="shared" si="24"/>
        <v/>
      </c>
      <c r="I253" s="72">
        <f>IF(K253&gt;0,K253,IF(M253&gt;0,M253,IF(O253&gt;0,O253,IF(Q253&gt;0,Q253,IF(S253&gt;0,S253,IF(U253&gt;0,U253,IF(W253&gt;0,W253,IF(Y253&gt;0,Y253,IF(AA253&gt;0,AA253,IF(AC253&gt;0,AC253,IF(AE253&gt;0,AE253,IF(AG253&gt;0,AG253,IF(AI253&gt;0,AI253,IF(AK253&gt;0,AK253,IF(AM253&gt;0,AM253,IF(AO253&gt;0,AO253,IF(AQ253&gt;0,AQ253,IF(AS253&gt;0,AS253,IF(AU253&gt;0,AU253,AW253)))))))))))))))))))</f>
        <v>0</v>
      </c>
      <c r="J253" s="72">
        <f>IF(L253&gt;0,L253,IF(N253&gt;0,N253,IF(P253&gt;0,P253,IF(R253&gt;0,R253,IF(T253&gt;0,T253,IF(V253&gt;0,V253,IF(X253&gt;0,X253,IF(Z253&gt;0,Z253,IF(AB253&gt;0,AB253,IF(AD253&gt;0,AD253,IF(AF253&gt;0,AF253,IF(AH253&gt;0,AH253,IF(AJ253&gt;0,AJ253,IF(AL253&gt;0,AL253,IF(AN253&gt;0,AN253,IF(AP253&gt;0,AP253,IF(AR253&gt;0,AR253,IF(AT253&gt;0,AT253,IF(AV253&gt;0,AV253,AX253)))))))))))))))))))</f>
        <v>0</v>
      </c>
      <c r="K253" s="25"/>
      <c r="L253" s="26"/>
      <c r="M253" s="25"/>
      <c r="N253" s="26"/>
      <c r="O253" s="25"/>
      <c r="P253" s="26"/>
      <c r="Q253" s="25"/>
      <c r="R253" s="26"/>
      <c r="S253" s="25"/>
      <c r="T253" s="26"/>
      <c r="U253" s="25"/>
      <c r="V253" s="26"/>
      <c r="W253" s="25"/>
      <c r="X253" s="26"/>
      <c r="Y253" s="46"/>
      <c r="Z253" s="26"/>
      <c r="AA253" s="25"/>
      <c r="AB253" s="26"/>
      <c r="AC253" s="25"/>
      <c r="AD253" s="26"/>
      <c r="AE253" s="25"/>
      <c r="AF253" s="26"/>
      <c r="AG253" s="25"/>
      <c r="AH253" s="26"/>
      <c r="AI253" s="25"/>
      <c r="AJ253" s="26"/>
      <c r="AK253" s="25"/>
      <c r="AL253" s="26"/>
      <c r="AM253" s="46"/>
      <c r="AN253" s="26"/>
      <c r="AO253" s="46"/>
      <c r="AP253" s="26"/>
      <c r="AQ253" s="46"/>
      <c r="AR253" s="26"/>
      <c r="AS253" s="46"/>
      <c r="AT253" s="26"/>
      <c r="AU253" s="51"/>
      <c r="AV253" s="52"/>
      <c r="AW253" s="51"/>
      <c r="AX253" s="52"/>
      <c r="AZ253" s="65" t="str">
        <f>IF(J253="", "",IF(J253&gt;2*I253, "","200m pace slower than 400m pace"))</f>
        <v>200m pace slower than 400m pace</v>
      </c>
    </row>
    <row r="254" spans="1:52" s="1" customFormat="1" ht="15.75" thickBot="1" x14ac:dyDescent="0.3">
      <c r="A254" s="79" t="s">
        <v>769</v>
      </c>
      <c r="B254" s="79" t="s">
        <v>761</v>
      </c>
      <c r="C254" s="42"/>
      <c r="D254" s="34">
        <f>IF(AND(E254&lt;=$D$2,E254&gt;=$D$3),$D$1,IF(AND(E254&lt;=$E$2,E254&gt;=$E$3),$E$1,IF(AND(E254&lt;=$F$2,E254&gt;=$F$3),$F$1,IF(AND(E254&lt;=$G$2,E254&gt;=$G$3),$G$1,IF(AND(E254&lt;=$H$2,E254&gt;=$H$3),$H$1,"Test")))))</f>
        <v>4</v>
      </c>
      <c r="E254" s="44">
        <f>IFERROR(IF(J254="","",(100/((400-200)/((J254*86400)-(I254*86400)))/86400)),"")</f>
        <v>1.1400462962962959E-3</v>
      </c>
      <c r="F254" s="35">
        <f>IF(E254="","",$F$5/100*E254)</f>
        <v>2.2800925925925918E-3</v>
      </c>
      <c r="G254" s="35">
        <f>IF(E254="","",$G$5/100*E254)</f>
        <v>4.5601851851851836E-3</v>
      </c>
      <c r="H254" s="35">
        <f>IF(E254="","",$H$5/100*E254)</f>
        <v>9.1203703703703672E-3</v>
      </c>
      <c r="I254" s="127">
        <f>IF(K254&gt;0,K254,IF(M254&gt;0,M254,IF(O254&gt;0,O254,IF(Q254&gt;0,Q254,IF(S254&gt;0,S254,IF(U254&gt;0,U254,IF(W254&gt;0,W254,IF(Y254&gt;0,Y254,IF(AA254&gt;0,AA254,IF(AC254&gt;0,AC254,IF(AE254&gt;0,AE254,IF(AG254&gt;0,AG254,IF(AI254&gt;0,AI254,IF(AK254&gt;0,AK254,IF(AM254&gt;0,AM254,IF(AO254&gt;0,AO254,IF(AQ254&gt;0,AQ254,IF(AS254&gt;0,AS254,IF(AU254&gt;0,AU254,AW254)))))))))))))))))))</f>
        <v>2.0949074074074073E-3</v>
      </c>
      <c r="J254" s="127">
        <f>IF(L254&gt;0,L254,IF(N254&gt;0,N254,IF(P254&gt;0,P254,IF(R254&gt;0,R254,IF(T254&gt;0,T254,IF(V254&gt;0,V254,IF(X254&gt;0,X254,IF(Z254&gt;0,Z254,IF(AB254&gt;0,AB254,IF(AD254&gt;0,AD254,IF(AF254&gt;0,AF254,IF(AH254&gt;0,AH254,IF(AJ254&gt;0,AJ254,IF(AL254&gt;0,AL254,IF(AN254&gt;0,AN254,IF(AP254&gt;0,AP254,IF(AR254&gt;0,AR254,IF(AT254&gt;0,AT254,IF(AV254&gt;0,AV254,AX254)))))))))))))))))))</f>
        <v>4.3749999999999995E-3</v>
      </c>
      <c r="K254" s="71"/>
      <c r="L254" s="33"/>
      <c r="M254" s="71"/>
      <c r="N254" s="33"/>
      <c r="O254" s="71"/>
      <c r="P254" s="33"/>
      <c r="Q254" s="71"/>
      <c r="R254" s="33"/>
      <c r="S254" s="71"/>
      <c r="T254" s="33"/>
      <c r="U254" s="71"/>
      <c r="V254" s="33"/>
      <c r="W254" s="71"/>
      <c r="X254" s="33"/>
      <c r="Y254" s="53"/>
      <c r="Z254" s="33"/>
      <c r="AA254" s="71">
        <v>2.0949074074074073E-3</v>
      </c>
      <c r="AB254" s="33">
        <v>4.3749999999999995E-3</v>
      </c>
      <c r="AC254" s="71"/>
      <c r="AD254" s="33"/>
      <c r="AE254" s="71">
        <v>2.1296296296296298E-3</v>
      </c>
      <c r="AF254" s="33">
        <v>4.409722222222222E-3</v>
      </c>
      <c r="AG254" s="71">
        <v>2.1296296296296298E-3</v>
      </c>
      <c r="AH254" s="33">
        <v>4.4444444444444444E-3</v>
      </c>
      <c r="AI254" s="71">
        <v>2.1064814814814813E-3</v>
      </c>
      <c r="AJ254" s="33">
        <v>4.3981481481481484E-3</v>
      </c>
      <c r="AK254" s="71"/>
      <c r="AL254" s="33"/>
      <c r="AM254" s="53">
        <v>2.1990740740740742E-3</v>
      </c>
      <c r="AN254" s="33">
        <v>4.4907407407407405E-3</v>
      </c>
      <c r="AO254" s="53">
        <v>2.2569444444444447E-3</v>
      </c>
      <c r="AP254" s="33">
        <v>4.5601851851851853E-3</v>
      </c>
      <c r="AQ254" s="53"/>
      <c r="AR254" s="33"/>
      <c r="AS254" s="53"/>
      <c r="AT254" s="33"/>
      <c r="AU254" s="53">
        <v>2.2337962962962967E-3</v>
      </c>
      <c r="AV254" s="33">
        <v>4.7337962962962958E-3</v>
      </c>
      <c r="AW254" s="53">
        <v>2.1759259259259258E-3</v>
      </c>
      <c r="AX254" s="33">
        <v>4.5949074074074078E-3</v>
      </c>
      <c r="AZ254" s="65" t="str">
        <f>IF(J254="", "",IF(J254&gt;2*I254, "","200m pace slower than 400m pace"))</f>
        <v/>
      </c>
    </row>
    <row r="255" spans="1:52" s="1" customFormat="1" x14ac:dyDescent="0.2">
      <c r="E255" s="45"/>
      <c r="AW255" s="10"/>
      <c r="AX255" s="10"/>
    </row>
    <row r="256" spans="1:52" s="1" customFormat="1" x14ac:dyDescent="0.2">
      <c r="E256" s="45"/>
      <c r="AW256" s="10"/>
      <c r="AX256" s="10"/>
    </row>
    <row r="257" spans="5:50" s="1" customFormat="1" x14ac:dyDescent="0.2">
      <c r="E257" s="45"/>
      <c r="AW257" s="10"/>
      <c r="AX257" s="10"/>
    </row>
    <row r="258" spans="5:50" s="1" customFormat="1" x14ac:dyDescent="0.2">
      <c r="E258" s="45"/>
      <c r="AW258" s="10"/>
      <c r="AX258" s="10"/>
    </row>
    <row r="259" spans="5:50" s="1" customFormat="1" x14ac:dyDescent="0.2">
      <c r="E259" s="45"/>
      <c r="AW259" s="10"/>
      <c r="AX259" s="10"/>
    </row>
    <row r="260" spans="5:50" s="1" customFormat="1" x14ac:dyDescent="0.2">
      <c r="E260" s="45"/>
      <c r="AW260" s="10"/>
      <c r="AX260" s="10"/>
    </row>
    <row r="261" spans="5:50" s="1" customFormat="1" x14ac:dyDescent="0.2">
      <c r="E261" s="45"/>
      <c r="AW261" s="10"/>
      <c r="AX261" s="10"/>
    </row>
    <row r="262" spans="5:50" s="1" customFormat="1" x14ac:dyDescent="0.2">
      <c r="E262" s="45"/>
      <c r="AW262" s="10"/>
      <c r="AX262" s="10"/>
    </row>
    <row r="263" spans="5:50" s="1" customFormat="1" x14ac:dyDescent="0.2">
      <c r="E263" s="45"/>
      <c r="AW263" s="10"/>
      <c r="AX263" s="10"/>
    </row>
    <row r="264" spans="5:50" s="1" customFormat="1" x14ac:dyDescent="0.2">
      <c r="E264" s="45"/>
      <c r="AW264" s="10"/>
      <c r="AX264" s="10"/>
    </row>
    <row r="265" spans="5:50" s="1" customFormat="1" x14ac:dyDescent="0.2">
      <c r="E265" s="45"/>
      <c r="AW265" s="10"/>
      <c r="AX265" s="10"/>
    </row>
    <row r="266" spans="5:50" s="1" customFormat="1" x14ac:dyDescent="0.2">
      <c r="E266" s="45"/>
      <c r="AW266" s="10"/>
      <c r="AX266" s="10"/>
    </row>
    <row r="267" spans="5:50" s="1" customFormat="1" x14ac:dyDescent="0.2">
      <c r="E267" s="45"/>
      <c r="AW267" s="10"/>
      <c r="AX267" s="10"/>
    </row>
    <row r="268" spans="5:50" s="1" customFormat="1" x14ac:dyDescent="0.2">
      <c r="E268" s="45"/>
      <c r="AW268" s="10"/>
      <c r="AX268" s="10"/>
    </row>
    <row r="269" spans="5:50" s="1" customFormat="1" x14ac:dyDescent="0.2">
      <c r="E269" s="45"/>
      <c r="AW269" s="10"/>
      <c r="AX269" s="10"/>
    </row>
    <row r="270" spans="5:50" s="1" customFormat="1" x14ac:dyDescent="0.2">
      <c r="E270" s="45"/>
      <c r="AW270" s="10"/>
      <c r="AX270" s="10"/>
    </row>
    <row r="271" spans="5:50" s="1" customFormat="1" x14ac:dyDescent="0.2">
      <c r="E271" s="45"/>
      <c r="AW271" s="10"/>
      <c r="AX271" s="10"/>
    </row>
    <row r="272" spans="5:50" s="1" customFormat="1" x14ac:dyDescent="0.2">
      <c r="E272" s="45"/>
      <c r="AW272" s="10"/>
      <c r="AX272" s="10"/>
    </row>
    <row r="273" spans="5:50" s="1" customFormat="1" x14ac:dyDescent="0.2">
      <c r="E273" s="45"/>
      <c r="AW273" s="10"/>
      <c r="AX273" s="10"/>
    </row>
    <row r="274" spans="5:50" s="1" customFormat="1" x14ac:dyDescent="0.2">
      <c r="E274" s="45"/>
      <c r="AW274" s="10"/>
      <c r="AX274" s="10"/>
    </row>
    <row r="275" spans="5:50" s="1" customFormat="1" x14ac:dyDescent="0.2">
      <c r="E275" s="45"/>
      <c r="AW275" s="10"/>
      <c r="AX275" s="10"/>
    </row>
    <row r="276" spans="5:50" s="1" customFormat="1" x14ac:dyDescent="0.2">
      <c r="E276" s="45"/>
      <c r="AW276" s="10"/>
      <c r="AX276" s="10"/>
    </row>
    <row r="277" spans="5:50" s="1" customFormat="1" x14ac:dyDescent="0.2">
      <c r="E277" s="45"/>
      <c r="AW277" s="10"/>
      <c r="AX277" s="10"/>
    </row>
    <row r="278" spans="5:50" s="1" customFormat="1" x14ac:dyDescent="0.2">
      <c r="E278" s="45"/>
      <c r="AW278" s="10"/>
      <c r="AX278" s="10"/>
    </row>
    <row r="279" spans="5:50" s="1" customFormat="1" x14ac:dyDescent="0.2">
      <c r="E279" s="45"/>
      <c r="AW279" s="10"/>
      <c r="AX279" s="10"/>
    </row>
    <row r="280" spans="5:50" s="1" customFormat="1" x14ac:dyDescent="0.2">
      <c r="E280" s="45"/>
      <c r="AW280" s="10"/>
      <c r="AX280" s="10"/>
    </row>
    <row r="281" spans="5:50" s="1" customFormat="1" x14ac:dyDescent="0.2">
      <c r="E281" s="45"/>
      <c r="AW281" s="10"/>
      <c r="AX281" s="10"/>
    </row>
    <row r="282" spans="5:50" s="1" customFormat="1" x14ac:dyDescent="0.2">
      <c r="E282" s="45"/>
      <c r="AW282" s="10"/>
      <c r="AX282" s="10"/>
    </row>
    <row r="283" spans="5:50" s="1" customFormat="1" x14ac:dyDescent="0.2">
      <c r="E283" s="45"/>
      <c r="AW283" s="10"/>
      <c r="AX283" s="10"/>
    </row>
    <row r="284" spans="5:50" s="1" customFormat="1" x14ac:dyDescent="0.2">
      <c r="E284" s="45"/>
      <c r="AW284" s="10"/>
      <c r="AX284" s="10"/>
    </row>
    <row r="285" spans="5:50" s="1" customFormat="1" x14ac:dyDescent="0.2">
      <c r="E285" s="45"/>
      <c r="AW285" s="10"/>
      <c r="AX285" s="10"/>
    </row>
    <row r="286" spans="5:50" s="1" customFormat="1" x14ac:dyDescent="0.2">
      <c r="E286" s="45"/>
      <c r="AW286" s="10"/>
      <c r="AX286" s="10"/>
    </row>
    <row r="287" spans="5:50" s="1" customFormat="1" x14ac:dyDescent="0.2">
      <c r="E287" s="45"/>
      <c r="AW287" s="10"/>
      <c r="AX287" s="10"/>
    </row>
    <row r="288" spans="5:50" s="1" customFormat="1" x14ac:dyDescent="0.2">
      <c r="E288" s="45"/>
      <c r="AW288" s="10"/>
      <c r="AX288" s="10"/>
    </row>
    <row r="289" spans="5:50" s="1" customFormat="1" x14ac:dyDescent="0.2">
      <c r="E289" s="45"/>
      <c r="AW289" s="10"/>
      <c r="AX289" s="10"/>
    </row>
    <row r="290" spans="5:50" s="1" customFormat="1" x14ac:dyDescent="0.2">
      <c r="E290" s="45"/>
      <c r="AW290" s="10"/>
      <c r="AX290" s="10"/>
    </row>
    <row r="291" spans="5:50" s="1" customFormat="1" x14ac:dyDescent="0.2">
      <c r="E291" s="45"/>
      <c r="AW291" s="10"/>
      <c r="AX291" s="10"/>
    </row>
    <row r="292" spans="5:50" s="1" customFormat="1" x14ac:dyDescent="0.2">
      <c r="E292" s="45"/>
      <c r="AW292" s="10"/>
      <c r="AX292" s="10"/>
    </row>
    <row r="293" spans="5:50" s="1" customFormat="1" x14ac:dyDescent="0.2">
      <c r="E293" s="45"/>
      <c r="AW293" s="10"/>
      <c r="AX293" s="10"/>
    </row>
    <row r="294" spans="5:50" s="1" customFormat="1" x14ac:dyDescent="0.2">
      <c r="E294" s="45"/>
      <c r="AW294" s="10"/>
      <c r="AX294" s="10"/>
    </row>
    <row r="295" spans="5:50" s="1" customFormat="1" x14ac:dyDescent="0.2">
      <c r="E295" s="45"/>
      <c r="AW295" s="10"/>
      <c r="AX295" s="10"/>
    </row>
    <row r="296" spans="5:50" s="1" customFormat="1" x14ac:dyDescent="0.2">
      <c r="E296" s="45"/>
      <c r="AW296" s="10"/>
      <c r="AX296" s="10"/>
    </row>
    <row r="297" spans="5:50" s="1" customFormat="1" x14ac:dyDescent="0.2">
      <c r="E297" s="45"/>
      <c r="AW297" s="10"/>
      <c r="AX297" s="10"/>
    </row>
    <row r="298" spans="5:50" s="1" customFormat="1" x14ac:dyDescent="0.2">
      <c r="E298" s="45"/>
      <c r="AW298" s="10"/>
      <c r="AX298" s="10"/>
    </row>
    <row r="299" spans="5:50" s="1" customFormat="1" x14ac:dyDescent="0.2">
      <c r="E299" s="45"/>
      <c r="AW299" s="10"/>
      <c r="AX299" s="10"/>
    </row>
    <row r="300" spans="5:50" s="1" customFormat="1" x14ac:dyDescent="0.2">
      <c r="E300" s="45"/>
      <c r="AW300" s="10"/>
      <c r="AX300" s="10"/>
    </row>
    <row r="301" spans="5:50" s="1" customFormat="1" x14ac:dyDescent="0.2">
      <c r="E301" s="45"/>
      <c r="AW301" s="10"/>
      <c r="AX301" s="10"/>
    </row>
    <row r="302" spans="5:50" s="1" customFormat="1" x14ac:dyDescent="0.2">
      <c r="E302" s="45"/>
      <c r="AW302" s="10"/>
      <c r="AX302" s="10"/>
    </row>
    <row r="303" spans="5:50" s="1" customFormat="1" x14ac:dyDescent="0.2">
      <c r="E303" s="45"/>
      <c r="AW303" s="10"/>
      <c r="AX303" s="10"/>
    </row>
    <row r="304" spans="5:50" s="1" customFormat="1" x14ac:dyDescent="0.2">
      <c r="E304" s="45"/>
      <c r="AW304" s="10"/>
      <c r="AX304" s="10"/>
    </row>
    <row r="305" spans="5:50" s="1" customFormat="1" x14ac:dyDescent="0.2">
      <c r="E305" s="45"/>
      <c r="AW305" s="10"/>
      <c r="AX305" s="10"/>
    </row>
    <row r="306" spans="5:50" s="1" customFormat="1" x14ac:dyDescent="0.2">
      <c r="E306" s="45"/>
      <c r="AW306" s="10"/>
      <c r="AX306" s="10"/>
    </row>
    <row r="307" spans="5:50" s="1" customFormat="1" x14ac:dyDescent="0.2">
      <c r="E307" s="45"/>
      <c r="AW307" s="10"/>
      <c r="AX307" s="10"/>
    </row>
    <row r="308" spans="5:50" s="1" customFormat="1" x14ac:dyDescent="0.2">
      <c r="E308" s="45"/>
      <c r="AW308" s="10"/>
      <c r="AX308" s="10"/>
    </row>
    <row r="309" spans="5:50" s="1" customFormat="1" x14ac:dyDescent="0.2">
      <c r="E309" s="45"/>
      <c r="AW309" s="10"/>
      <c r="AX309" s="10"/>
    </row>
    <row r="310" spans="5:50" s="1" customFormat="1" x14ac:dyDescent="0.2">
      <c r="E310" s="45"/>
      <c r="AW310" s="10"/>
      <c r="AX310" s="10"/>
    </row>
    <row r="311" spans="5:50" s="1" customFormat="1" x14ac:dyDescent="0.2">
      <c r="E311" s="45"/>
      <c r="AW311" s="10"/>
      <c r="AX311" s="10"/>
    </row>
    <row r="312" spans="5:50" s="1" customFormat="1" x14ac:dyDescent="0.2">
      <c r="E312" s="45"/>
      <c r="AW312" s="10"/>
      <c r="AX312" s="10"/>
    </row>
    <row r="313" spans="5:50" s="1" customFormat="1" x14ac:dyDescent="0.2">
      <c r="E313" s="45"/>
      <c r="AW313" s="10"/>
      <c r="AX313" s="10"/>
    </row>
    <row r="314" spans="5:50" s="1" customFormat="1" x14ac:dyDescent="0.2">
      <c r="E314" s="45"/>
      <c r="AW314" s="10"/>
      <c r="AX314" s="10"/>
    </row>
    <row r="315" spans="5:50" s="1" customFormat="1" x14ac:dyDescent="0.2">
      <c r="E315" s="45"/>
      <c r="AW315" s="10"/>
      <c r="AX315" s="10"/>
    </row>
    <row r="316" spans="5:50" s="1" customFormat="1" x14ac:dyDescent="0.2">
      <c r="E316" s="45"/>
      <c r="AW316" s="10"/>
      <c r="AX316" s="10"/>
    </row>
    <row r="317" spans="5:50" s="1" customFormat="1" x14ac:dyDescent="0.2">
      <c r="E317" s="45"/>
      <c r="AW317" s="10"/>
      <c r="AX317" s="10"/>
    </row>
    <row r="318" spans="5:50" s="1" customFormat="1" x14ac:dyDescent="0.2">
      <c r="E318" s="45"/>
      <c r="AW318" s="10"/>
      <c r="AX318" s="10"/>
    </row>
    <row r="319" spans="5:50" s="1" customFormat="1" x14ac:dyDescent="0.2">
      <c r="E319" s="45"/>
      <c r="AW319" s="10"/>
      <c r="AX319" s="10"/>
    </row>
    <row r="320" spans="5:50" s="1" customFormat="1" x14ac:dyDescent="0.2">
      <c r="E320" s="45"/>
      <c r="AW320" s="10"/>
      <c r="AX320" s="10"/>
    </row>
    <row r="321" spans="5:50" s="1" customFormat="1" x14ac:dyDescent="0.2">
      <c r="E321" s="45"/>
      <c r="AW321" s="10"/>
      <c r="AX321" s="10"/>
    </row>
    <row r="322" spans="5:50" s="1" customFormat="1" x14ac:dyDescent="0.2">
      <c r="E322" s="45"/>
      <c r="AW322" s="10"/>
      <c r="AX322" s="10"/>
    </row>
    <row r="323" spans="5:50" s="1" customFormat="1" x14ac:dyDescent="0.2">
      <c r="E323" s="45"/>
      <c r="AW323" s="10"/>
      <c r="AX323" s="10"/>
    </row>
    <row r="324" spans="5:50" s="1" customFormat="1" x14ac:dyDescent="0.2">
      <c r="E324" s="45"/>
      <c r="AW324" s="10"/>
      <c r="AX324" s="10"/>
    </row>
    <row r="325" spans="5:50" s="1" customFormat="1" x14ac:dyDescent="0.2">
      <c r="E325" s="45"/>
      <c r="AW325" s="10"/>
      <c r="AX325" s="10"/>
    </row>
    <row r="326" spans="5:50" s="1" customFormat="1" x14ac:dyDescent="0.2">
      <c r="E326" s="45"/>
      <c r="AW326" s="10"/>
      <c r="AX326" s="10"/>
    </row>
    <row r="327" spans="5:50" s="1" customFormat="1" x14ac:dyDescent="0.2">
      <c r="E327" s="45"/>
      <c r="AW327" s="10"/>
      <c r="AX327" s="10"/>
    </row>
    <row r="328" spans="5:50" s="1" customFormat="1" x14ac:dyDescent="0.2">
      <c r="E328" s="45"/>
      <c r="AW328" s="10"/>
      <c r="AX328" s="10"/>
    </row>
    <row r="329" spans="5:50" s="1" customFormat="1" x14ac:dyDescent="0.2">
      <c r="E329" s="45"/>
      <c r="AW329" s="10"/>
      <c r="AX329" s="10"/>
    </row>
    <row r="330" spans="5:50" s="1" customFormat="1" x14ac:dyDescent="0.2">
      <c r="E330" s="45"/>
      <c r="AW330" s="10"/>
      <c r="AX330" s="10"/>
    </row>
    <row r="331" spans="5:50" s="1" customFormat="1" x14ac:dyDescent="0.2">
      <c r="E331" s="45"/>
      <c r="AW331" s="10"/>
      <c r="AX331" s="10"/>
    </row>
    <row r="332" spans="5:50" s="1" customFormat="1" x14ac:dyDescent="0.2">
      <c r="E332" s="45"/>
      <c r="AW332" s="10"/>
      <c r="AX332" s="10"/>
    </row>
    <row r="333" spans="5:50" s="1" customFormat="1" x14ac:dyDescent="0.2">
      <c r="E333" s="45"/>
      <c r="AW333" s="10"/>
      <c r="AX333" s="10"/>
    </row>
    <row r="334" spans="5:50" s="1" customFormat="1" x14ac:dyDescent="0.2">
      <c r="E334" s="45"/>
      <c r="AW334" s="10"/>
      <c r="AX334" s="10"/>
    </row>
    <row r="335" spans="5:50" s="1" customFormat="1" x14ac:dyDescent="0.2">
      <c r="E335" s="45"/>
      <c r="AW335" s="10"/>
      <c r="AX335" s="10"/>
    </row>
    <row r="336" spans="5:50" s="1" customFormat="1" x14ac:dyDescent="0.2">
      <c r="E336" s="45"/>
      <c r="AW336" s="10"/>
      <c r="AX336" s="10"/>
    </row>
    <row r="337" spans="5:50" s="1" customFormat="1" x14ac:dyDescent="0.2">
      <c r="E337" s="45"/>
      <c r="AW337" s="10"/>
      <c r="AX337" s="10"/>
    </row>
    <row r="338" spans="5:50" s="1" customFormat="1" x14ac:dyDescent="0.2">
      <c r="E338" s="45"/>
      <c r="AW338" s="10"/>
      <c r="AX338" s="10"/>
    </row>
    <row r="339" spans="5:50" s="1" customFormat="1" x14ac:dyDescent="0.2">
      <c r="E339" s="45"/>
      <c r="AW339" s="10"/>
      <c r="AX339" s="10"/>
    </row>
    <row r="340" spans="5:50" s="1" customFormat="1" x14ac:dyDescent="0.2">
      <c r="E340" s="45"/>
      <c r="AW340" s="10"/>
      <c r="AX340" s="10"/>
    </row>
    <row r="341" spans="5:50" s="1" customFormat="1" x14ac:dyDescent="0.2">
      <c r="E341" s="45"/>
      <c r="AW341" s="10"/>
      <c r="AX341" s="10"/>
    </row>
    <row r="342" spans="5:50" s="1" customFormat="1" x14ac:dyDescent="0.2">
      <c r="E342" s="45"/>
      <c r="AW342" s="10"/>
      <c r="AX342" s="10"/>
    </row>
    <row r="343" spans="5:50" s="1" customFormat="1" x14ac:dyDescent="0.2">
      <c r="E343" s="45"/>
      <c r="AW343" s="10"/>
      <c r="AX343" s="10"/>
    </row>
    <row r="344" spans="5:50" s="1" customFormat="1" x14ac:dyDescent="0.2">
      <c r="E344" s="45"/>
      <c r="AW344" s="10"/>
      <c r="AX344" s="10"/>
    </row>
    <row r="345" spans="5:50" s="1" customFormat="1" x14ac:dyDescent="0.2">
      <c r="E345" s="45"/>
      <c r="AW345" s="10"/>
      <c r="AX345" s="10"/>
    </row>
    <row r="346" spans="5:50" s="1" customFormat="1" x14ac:dyDescent="0.2">
      <c r="E346" s="45"/>
      <c r="AW346" s="10"/>
      <c r="AX346" s="10"/>
    </row>
    <row r="347" spans="5:50" s="1" customFormat="1" x14ac:dyDescent="0.2">
      <c r="E347" s="45"/>
      <c r="AW347" s="10"/>
      <c r="AX347" s="10"/>
    </row>
    <row r="348" spans="5:50" s="1" customFormat="1" x14ac:dyDescent="0.2">
      <c r="E348" s="45"/>
      <c r="AW348" s="10"/>
      <c r="AX348" s="10"/>
    </row>
    <row r="349" spans="5:50" s="1" customFormat="1" x14ac:dyDescent="0.2">
      <c r="E349" s="45"/>
      <c r="AW349" s="10"/>
      <c r="AX349" s="10"/>
    </row>
    <row r="350" spans="5:50" s="1" customFormat="1" x14ac:dyDescent="0.2">
      <c r="E350" s="45"/>
      <c r="AW350" s="10"/>
      <c r="AX350" s="10"/>
    </row>
  </sheetData>
  <autoFilter ref="A1:AX254" xr:uid="{62798FE0-6D99-4465-97FE-172320933A9A}">
    <filterColumn colId="3">
      <filters blank="1">
        <filter val="02:02"/>
        <filter val="03:00"/>
        <filter val="1"/>
        <filter val="2"/>
        <filter val="3"/>
        <filter val="4"/>
        <filter val="5"/>
        <filter val="Lane"/>
      </filters>
    </filterColumn>
  </autoFilter>
  <mergeCells count="45">
    <mergeCell ref="O4:P4"/>
    <mergeCell ref="M3:N3"/>
    <mergeCell ref="M4:N4"/>
    <mergeCell ref="K3:L3"/>
    <mergeCell ref="K4:L4"/>
    <mergeCell ref="U4:V4"/>
    <mergeCell ref="S3:T3"/>
    <mergeCell ref="S4:T4"/>
    <mergeCell ref="Q3:R3"/>
    <mergeCell ref="Q4:R4"/>
    <mergeCell ref="AQ3:AR3"/>
    <mergeCell ref="I3:J3"/>
    <mergeCell ref="W3:X3"/>
    <mergeCell ref="Y3:Z3"/>
    <mergeCell ref="AA3:AB3"/>
    <mergeCell ref="AC3:AD3"/>
    <mergeCell ref="AE3:AF3"/>
    <mergeCell ref="U3:V3"/>
    <mergeCell ref="O3:P3"/>
    <mergeCell ref="AM4:AN4"/>
    <mergeCell ref="AS3:AT3"/>
    <mergeCell ref="AU3:AV3"/>
    <mergeCell ref="AW3:AX3"/>
    <mergeCell ref="A4:C4"/>
    <mergeCell ref="D4:D5"/>
    <mergeCell ref="E4:H4"/>
    <mergeCell ref="I4:J4"/>
    <mergeCell ref="W4:X4"/>
    <mergeCell ref="Y4:Z4"/>
    <mergeCell ref="AA4:AB4"/>
    <mergeCell ref="AG3:AH3"/>
    <mergeCell ref="AI3:AJ3"/>
    <mergeCell ref="AK3:AL3"/>
    <mergeCell ref="AM3:AN3"/>
    <mergeCell ref="AO3:AP3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3" id="{35824801-974A-4304-9004-19690CBA4681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D77</xm:sqref>
        </x14:conditionalFormatting>
        <x14:conditionalFormatting xmlns:xm="http://schemas.microsoft.com/office/excel/2006/main">
          <x14:cfRule type="iconSet" priority="29" id="{645AD3D3-6FC3-47B5-BCEE-7FC6D8C3687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D141</xm:sqref>
        </x14:conditionalFormatting>
        <x14:conditionalFormatting xmlns:xm="http://schemas.microsoft.com/office/excel/2006/main">
          <x14:cfRule type="iconSet" priority="25" id="{3DFD5407-3085-41A6-8BD6-43B96D599638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D218</xm:sqref>
        </x14:conditionalFormatting>
        <x14:conditionalFormatting xmlns:xm="http://schemas.microsoft.com/office/excel/2006/main">
          <x14:cfRule type="iconSet" priority="99" id="{8D03B846-B21C-4B30-8584-2C020F25CB2B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D179</xm:sqref>
        </x14:conditionalFormatting>
        <x14:conditionalFormatting xmlns:xm="http://schemas.microsoft.com/office/excel/2006/main">
          <x14:cfRule type="iconSet" priority="4" id="{9B2477E8-E2FA-4206-8C34-0D1B2088B9A7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D214</xm:sqref>
        </x14:conditionalFormatting>
        <x14:conditionalFormatting xmlns:xm="http://schemas.microsoft.com/office/excel/2006/main">
          <x14:cfRule type="iconSet" priority="2" id="{00C64A5C-A8D9-419D-9360-D2A1947EC144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D248</xm:sqref>
        </x14:conditionalFormatting>
        <x14:conditionalFormatting xmlns:xm="http://schemas.microsoft.com/office/excel/2006/main">
          <x14:cfRule type="iconSet" priority="1" id="{CA27C629-37D0-44BB-945D-43D254BA680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D230</xm:sqref>
        </x14:conditionalFormatting>
        <x14:conditionalFormatting xmlns:xm="http://schemas.microsoft.com/office/excel/2006/main">
          <x14:cfRule type="iconSet" priority="744" id="{F6BADDF1-A0D7-41E9-A7A3-1B264F4B6FD1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D6:D38 D40 D42:D47 D49 D51:D57 D180:D184 D186:D187 D189:D203 D205:D206 D209:D213 D215:D216 D220:D229 D240:D241 D243:D244 D246:D247 D59:D60 D63:D72 D74:D76 D78 D80 D83:D85 D87:D88 D90:D93 D95:D97 D99:D102 D113:D114 D122:D127 D129:D132 D135:D138 D142:D143 D145:D146 D148 D151:D154 D156:D169 D171 D173:D176 D232:D234 D236 D249:D253 D104:D111 D116:D119</xm:sqref>
        </x14:conditionalFormatting>
        <x14:conditionalFormatting xmlns:xm="http://schemas.microsoft.com/office/excel/2006/main">
          <x14:cfRule type="iconSet" priority="786" id="{BF44DEC4-1D2C-44FD-8A85-E8BFF28DFA63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D217 D172 D147 D242 D254 D144 D207:D208 D204 D188 D185 D235 D231 D219 D237:D239 D245 D139:D140 D133:D134 D170 D155 D149:D150 D177:D178 D58 D50 D48 D41 D39 D73 D128 D120:D121 D115 D112 D103 D98 D94 D89 D86 D81:D82 D79 D61:D62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8BE3-4FE2-4215-943A-5758E0D7E5C5}">
  <dimension ref="A1:BE129"/>
  <sheetViews>
    <sheetView tabSelected="1" workbookViewId="0">
      <selection activeCell="N16" sqref="N16"/>
    </sheetView>
  </sheetViews>
  <sheetFormatPr defaultRowHeight="15" x14ac:dyDescent="0.25"/>
  <cols>
    <col min="1" max="1" width="11.42578125" bestFit="1" customWidth="1"/>
  </cols>
  <sheetData>
    <row r="1" spans="1:52" s="1" customFormat="1" ht="13.5" thickBot="1" x14ac:dyDescent="0.25">
      <c r="A1" s="6"/>
      <c r="B1" s="77"/>
      <c r="C1" s="7" t="s">
        <v>74</v>
      </c>
      <c r="D1" s="8">
        <v>1</v>
      </c>
      <c r="E1" s="8">
        <v>2</v>
      </c>
      <c r="F1" s="8">
        <v>3</v>
      </c>
      <c r="G1" s="8">
        <v>4</v>
      </c>
      <c r="H1" s="9">
        <v>5</v>
      </c>
    </row>
    <row r="2" spans="1:52" s="1" customFormat="1" ht="13.5" thickBot="1" x14ac:dyDescent="0.25">
      <c r="A2" s="11"/>
      <c r="B2" s="27"/>
      <c r="C2" s="12" t="s">
        <v>75</v>
      </c>
      <c r="D2" s="19">
        <v>2.0833333333333333E-3</v>
      </c>
      <c r="E2" s="19">
        <v>1.4108796296296298E-3</v>
      </c>
      <c r="F2" s="19">
        <v>1.2951388888888889E-3</v>
      </c>
      <c r="G2" s="19">
        <v>1.179398148148148E-3</v>
      </c>
      <c r="H2" s="20">
        <v>1.0636574074074075E-3</v>
      </c>
      <c r="K2" s="102">
        <v>45748</v>
      </c>
      <c r="L2" s="103"/>
      <c r="M2" s="102">
        <v>45671</v>
      </c>
      <c r="N2" s="103"/>
      <c r="O2" s="102">
        <v>45323</v>
      </c>
      <c r="P2" s="103"/>
      <c r="Q2" s="102">
        <v>45200</v>
      </c>
      <c r="R2" s="103"/>
      <c r="S2" s="102">
        <v>45017</v>
      </c>
      <c r="T2" s="103"/>
      <c r="U2" s="102">
        <v>44939</v>
      </c>
      <c r="V2" s="103"/>
      <c r="W2" s="102">
        <v>44847</v>
      </c>
      <c r="X2" s="103"/>
      <c r="Y2" s="102">
        <v>44644</v>
      </c>
      <c r="Z2" s="103"/>
      <c r="AA2" s="102">
        <v>43895</v>
      </c>
      <c r="AB2" s="103"/>
      <c r="AC2" s="102">
        <v>43838</v>
      </c>
      <c r="AD2" s="103"/>
      <c r="AE2" s="102">
        <v>43762</v>
      </c>
      <c r="AF2" s="103"/>
      <c r="AG2" s="102">
        <v>43580</v>
      </c>
      <c r="AH2" s="103"/>
      <c r="AI2" s="102">
        <v>43531</v>
      </c>
      <c r="AJ2" s="103"/>
      <c r="AK2" s="102">
        <v>43475</v>
      </c>
      <c r="AL2" s="103"/>
      <c r="AM2" s="102">
        <v>44856</v>
      </c>
      <c r="AN2" s="103"/>
      <c r="AO2" s="102">
        <v>43125</v>
      </c>
      <c r="AP2" s="103"/>
      <c r="AQ2" s="102">
        <v>42873</v>
      </c>
      <c r="AR2" s="103"/>
      <c r="AS2" s="100">
        <v>42817</v>
      </c>
      <c r="AT2" s="101"/>
      <c r="AU2" s="102">
        <v>42761</v>
      </c>
      <c r="AV2" s="103"/>
      <c r="AW2" s="102">
        <v>42705</v>
      </c>
      <c r="AX2" s="103"/>
    </row>
    <row r="3" spans="1:52" s="1" customFormat="1" ht="13.5" thickBot="1" x14ac:dyDescent="0.25">
      <c r="A3" s="14"/>
      <c r="B3" s="78"/>
      <c r="C3" s="15" t="s">
        <v>76</v>
      </c>
      <c r="D3" s="21">
        <v>1.4120370370370369E-3</v>
      </c>
      <c r="E3" s="21">
        <v>1.2962962962962963E-3</v>
      </c>
      <c r="F3" s="21">
        <v>1.1805555555555556E-3</v>
      </c>
      <c r="G3" s="21">
        <v>1.0648148148148147E-3</v>
      </c>
      <c r="H3" s="32">
        <v>6.9444444444444447E-4</v>
      </c>
      <c r="I3" s="113" t="s">
        <v>72</v>
      </c>
      <c r="J3" s="114"/>
      <c r="K3" s="98" t="s">
        <v>72</v>
      </c>
      <c r="L3" s="99"/>
      <c r="M3" s="98" t="s">
        <v>72</v>
      </c>
      <c r="N3" s="99"/>
      <c r="O3" s="98" t="s">
        <v>72</v>
      </c>
      <c r="P3" s="99"/>
      <c r="Q3" s="98" t="s">
        <v>72</v>
      </c>
      <c r="R3" s="99"/>
      <c r="S3" s="98" t="s">
        <v>72</v>
      </c>
      <c r="T3" s="99"/>
      <c r="U3" s="98" t="s">
        <v>72</v>
      </c>
      <c r="V3" s="99"/>
      <c r="W3" s="98" t="s">
        <v>72</v>
      </c>
      <c r="X3" s="99"/>
      <c r="Y3" s="98" t="s">
        <v>72</v>
      </c>
      <c r="Z3" s="99"/>
      <c r="AA3" s="98" t="s">
        <v>72</v>
      </c>
      <c r="AB3" s="99"/>
      <c r="AC3" s="98" t="s">
        <v>72</v>
      </c>
      <c r="AD3" s="99"/>
      <c r="AE3" s="98" t="s">
        <v>72</v>
      </c>
      <c r="AF3" s="99"/>
      <c r="AG3" s="98" t="s">
        <v>72</v>
      </c>
      <c r="AH3" s="99"/>
      <c r="AI3" s="98" t="s">
        <v>72</v>
      </c>
      <c r="AJ3" s="99"/>
      <c r="AK3" s="98" t="s">
        <v>72</v>
      </c>
      <c r="AL3" s="99"/>
      <c r="AM3" s="98" t="s">
        <v>72</v>
      </c>
      <c r="AN3" s="99"/>
      <c r="AO3" s="98" t="s">
        <v>72</v>
      </c>
      <c r="AP3" s="99"/>
      <c r="AQ3" s="98" t="s">
        <v>72</v>
      </c>
      <c r="AR3" s="99"/>
      <c r="AS3" s="98" t="s">
        <v>72</v>
      </c>
      <c r="AT3" s="99"/>
      <c r="AU3" s="98" t="s">
        <v>72</v>
      </c>
      <c r="AV3" s="99"/>
      <c r="AW3" s="98" t="s">
        <v>72</v>
      </c>
      <c r="AX3" s="99"/>
    </row>
    <row r="4" spans="1:52" s="1" customFormat="1" ht="15.75" thickBot="1" x14ac:dyDescent="0.3">
      <c r="A4" s="30" t="s">
        <v>77</v>
      </c>
      <c r="B4" s="79"/>
      <c r="C4" s="16" t="s">
        <v>78</v>
      </c>
      <c r="D4" s="94"/>
      <c r="E4" s="2">
        <v>100</v>
      </c>
      <c r="F4" s="3">
        <v>200</v>
      </c>
      <c r="G4" s="3">
        <v>400</v>
      </c>
      <c r="H4" s="4">
        <v>800</v>
      </c>
      <c r="I4" s="48">
        <v>200</v>
      </c>
      <c r="J4" s="49">
        <v>400</v>
      </c>
      <c r="K4" s="61" t="s">
        <v>161</v>
      </c>
      <c r="L4" s="63" t="s">
        <v>162</v>
      </c>
      <c r="M4" s="61" t="s">
        <v>161</v>
      </c>
      <c r="N4" s="63" t="s">
        <v>162</v>
      </c>
      <c r="O4" s="61" t="s">
        <v>161</v>
      </c>
      <c r="P4" s="63" t="s">
        <v>162</v>
      </c>
      <c r="Q4" s="61" t="s">
        <v>161</v>
      </c>
      <c r="R4" s="63" t="s">
        <v>162</v>
      </c>
      <c r="S4" s="61" t="s">
        <v>161</v>
      </c>
      <c r="T4" s="63" t="s">
        <v>162</v>
      </c>
      <c r="U4" s="61" t="s">
        <v>161</v>
      </c>
      <c r="V4" s="63" t="s">
        <v>162</v>
      </c>
      <c r="W4" s="61" t="s">
        <v>161</v>
      </c>
      <c r="X4" s="63" t="s">
        <v>162</v>
      </c>
      <c r="Y4" s="61" t="s">
        <v>161</v>
      </c>
      <c r="Z4" s="63" t="s">
        <v>162</v>
      </c>
      <c r="AA4" s="61" t="s">
        <v>161</v>
      </c>
      <c r="AB4" s="63" t="s">
        <v>162</v>
      </c>
      <c r="AC4" s="61" t="s">
        <v>161</v>
      </c>
      <c r="AD4" s="63" t="s">
        <v>162</v>
      </c>
      <c r="AE4" s="61" t="s">
        <v>161</v>
      </c>
      <c r="AF4" s="63" t="s">
        <v>162</v>
      </c>
      <c r="AG4" s="61" t="s">
        <v>161</v>
      </c>
      <c r="AH4" s="63" t="s">
        <v>162</v>
      </c>
      <c r="AI4" s="61" t="s">
        <v>161</v>
      </c>
      <c r="AJ4" s="63" t="s">
        <v>162</v>
      </c>
      <c r="AK4" s="61" t="s">
        <v>161</v>
      </c>
      <c r="AL4" s="63" t="s">
        <v>162</v>
      </c>
      <c r="AM4" s="61">
        <v>200</v>
      </c>
      <c r="AN4" s="63">
        <v>400</v>
      </c>
      <c r="AO4" s="61" t="s">
        <v>161</v>
      </c>
      <c r="AP4" s="63" t="s">
        <v>162</v>
      </c>
      <c r="AQ4" s="62">
        <v>200</v>
      </c>
      <c r="AR4" s="40">
        <v>400</v>
      </c>
      <c r="AS4" s="39">
        <v>200</v>
      </c>
      <c r="AT4" s="40">
        <v>400</v>
      </c>
      <c r="AU4" s="39">
        <v>200</v>
      </c>
      <c r="AV4" s="40">
        <v>400</v>
      </c>
      <c r="AW4" s="39">
        <v>200</v>
      </c>
      <c r="AX4" s="40">
        <v>400</v>
      </c>
      <c r="AZ4" s="65"/>
    </row>
    <row r="5" spans="1:52" s="1" customFormat="1" x14ac:dyDescent="0.25">
      <c r="A5" s="36" t="s">
        <v>518</v>
      </c>
      <c r="B5" s="47" t="s">
        <v>519</v>
      </c>
      <c r="C5" s="50"/>
      <c r="D5" s="29">
        <v>5</v>
      </c>
      <c r="E5" s="43">
        <v>8.5069444444444439E-4</v>
      </c>
      <c r="F5" s="23">
        <v>1.7013888888888888E-3</v>
      </c>
      <c r="G5" s="23">
        <v>3.4027777777777776E-3</v>
      </c>
      <c r="H5" s="23">
        <v>6.8055555555555551E-3</v>
      </c>
      <c r="I5" s="72">
        <v>1.5856481481481481E-3</v>
      </c>
      <c r="J5" s="72">
        <v>3.2870370370370371E-3</v>
      </c>
      <c r="K5" s="25"/>
      <c r="L5" s="26"/>
      <c r="M5" s="25"/>
      <c r="N5" s="26"/>
      <c r="O5" s="25"/>
      <c r="P5" s="26"/>
      <c r="Q5" s="25">
        <v>1.5856481481481481E-3</v>
      </c>
      <c r="R5" s="26">
        <v>3.2870370370370371E-3</v>
      </c>
      <c r="S5" s="25"/>
      <c r="T5" s="26"/>
      <c r="U5" s="25"/>
      <c r="V5" s="26"/>
      <c r="W5" s="25"/>
      <c r="X5" s="26"/>
      <c r="Y5" s="46"/>
      <c r="Z5" s="26"/>
      <c r="AA5" s="25"/>
      <c r="AB5" s="26"/>
      <c r="AC5" s="25"/>
      <c r="AD5" s="26"/>
      <c r="AE5" s="25"/>
      <c r="AF5" s="26"/>
      <c r="AG5" s="25"/>
      <c r="AH5" s="26"/>
      <c r="AI5" s="25"/>
      <c r="AJ5" s="26"/>
      <c r="AK5" s="25"/>
      <c r="AL5" s="26"/>
      <c r="AM5" s="46"/>
      <c r="AN5" s="26"/>
      <c r="AO5" s="46"/>
      <c r="AP5" s="26"/>
      <c r="AQ5" s="46"/>
      <c r="AR5" s="26"/>
      <c r="AS5" s="46"/>
      <c r="AT5" s="26"/>
      <c r="AU5" s="51"/>
      <c r="AV5" s="52"/>
      <c r="AW5" s="51"/>
      <c r="AX5" s="52"/>
      <c r="AZ5" s="65" t="s">
        <v>66</v>
      </c>
    </row>
    <row r="6" spans="1:52" s="1" customFormat="1" x14ac:dyDescent="0.25">
      <c r="A6" s="36" t="s">
        <v>801</v>
      </c>
      <c r="B6" s="47" t="s">
        <v>802</v>
      </c>
      <c r="C6" s="28"/>
      <c r="D6" s="29">
        <v>5</v>
      </c>
      <c r="E6" s="43">
        <v>8.6226851851851851E-4</v>
      </c>
      <c r="F6" s="23">
        <v>1.724537037037037E-3</v>
      </c>
      <c r="G6" s="23">
        <v>3.449074074074074E-3</v>
      </c>
      <c r="H6" s="23">
        <v>6.898148148148148E-3</v>
      </c>
      <c r="I6" s="72">
        <v>1.6203703703703703E-3</v>
      </c>
      <c r="J6" s="72">
        <v>3.3449074074074071E-3</v>
      </c>
      <c r="K6" s="25"/>
      <c r="L6" s="26"/>
      <c r="M6" s="25"/>
      <c r="N6" s="26"/>
      <c r="O6" s="25"/>
      <c r="P6" s="26"/>
      <c r="Q6" s="25"/>
      <c r="R6" s="26"/>
      <c r="S6" s="25"/>
      <c r="T6" s="26"/>
      <c r="U6" s="25"/>
      <c r="V6" s="26"/>
      <c r="W6" s="25"/>
      <c r="X6" s="26"/>
      <c r="Y6" s="46"/>
      <c r="Z6" s="26"/>
      <c r="AA6" s="25"/>
      <c r="AB6" s="26"/>
      <c r="AC6" s="25"/>
      <c r="AD6" s="26"/>
      <c r="AE6" s="25"/>
      <c r="AF6" s="26"/>
      <c r="AG6" s="25"/>
      <c r="AH6" s="26"/>
      <c r="AI6" s="25"/>
      <c r="AJ6" s="26"/>
      <c r="AK6" s="25"/>
      <c r="AL6" s="26"/>
      <c r="AM6" s="46"/>
      <c r="AN6" s="26"/>
      <c r="AO6" s="46"/>
      <c r="AP6" s="26"/>
      <c r="AQ6" s="46"/>
      <c r="AR6" s="26"/>
      <c r="AS6" s="46">
        <v>1.6203703703703703E-3</v>
      </c>
      <c r="AT6" s="26">
        <v>3.3449074074074071E-3</v>
      </c>
      <c r="AU6" s="25"/>
      <c r="AV6" s="26"/>
      <c r="AW6" s="25">
        <v>1.736111111111111E-3</v>
      </c>
      <c r="AX6" s="26">
        <v>3.5069444444444445E-3</v>
      </c>
      <c r="AZ6" s="65" t="s">
        <v>66</v>
      </c>
    </row>
    <row r="7" spans="1:52" s="1" customFormat="1" x14ac:dyDescent="0.25">
      <c r="A7" s="36" t="s">
        <v>634</v>
      </c>
      <c r="B7" s="47" t="s">
        <v>635</v>
      </c>
      <c r="C7" s="50"/>
      <c r="D7" s="29">
        <v>5</v>
      </c>
      <c r="E7" s="43">
        <v>9.2013888888888885E-4</v>
      </c>
      <c r="F7" s="23">
        <v>1.8402777777777777E-3</v>
      </c>
      <c r="G7" s="23">
        <v>3.6805555555555554E-3</v>
      </c>
      <c r="H7" s="23">
        <v>7.3611111111111108E-3</v>
      </c>
      <c r="I7" s="72">
        <v>1.712962962962963E-3</v>
      </c>
      <c r="J7" s="72">
        <v>3.5532407407407409E-3</v>
      </c>
      <c r="K7" s="25"/>
      <c r="L7" s="26"/>
      <c r="M7" s="25"/>
      <c r="N7" s="26"/>
      <c r="O7" s="25"/>
      <c r="P7" s="26"/>
      <c r="Q7" s="25"/>
      <c r="R7" s="26"/>
      <c r="S7" s="25"/>
      <c r="T7" s="26"/>
      <c r="U7" s="25">
        <v>1.712962962962963E-3</v>
      </c>
      <c r="V7" s="26">
        <v>3.5532407407407409E-3</v>
      </c>
      <c r="W7" s="25">
        <v>1.7476851851851852E-3</v>
      </c>
      <c r="X7" s="26">
        <v>3.7037037037037038E-3</v>
      </c>
      <c r="Y7" s="46"/>
      <c r="Z7" s="26"/>
      <c r="AA7" s="25"/>
      <c r="AB7" s="26"/>
      <c r="AC7" s="25"/>
      <c r="AD7" s="26"/>
      <c r="AE7" s="25"/>
      <c r="AF7" s="26"/>
      <c r="AG7" s="25"/>
      <c r="AH7" s="26"/>
      <c r="AI7" s="25"/>
      <c r="AJ7" s="26"/>
      <c r="AK7" s="25"/>
      <c r="AL7" s="26"/>
      <c r="AM7" s="46"/>
      <c r="AN7" s="26"/>
      <c r="AO7" s="46"/>
      <c r="AP7" s="26"/>
      <c r="AQ7" s="46"/>
      <c r="AR7" s="26"/>
      <c r="AS7" s="46"/>
      <c r="AT7" s="26"/>
      <c r="AU7" s="51"/>
      <c r="AV7" s="52"/>
      <c r="AW7" s="51"/>
      <c r="AX7" s="52"/>
      <c r="AZ7" s="65" t="s">
        <v>66</v>
      </c>
    </row>
    <row r="8" spans="1:52" s="1" customFormat="1" x14ac:dyDescent="0.25">
      <c r="A8" s="36" t="s">
        <v>598</v>
      </c>
      <c r="B8" s="47" t="s">
        <v>599</v>
      </c>
      <c r="C8" s="50"/>
      <c r="D8" s="29">
        <v>5</v>
      </c>
      <c r="E8" s="43">
        <v>9.2592592592592596E-4</v>
      </c>
      <c r="F8" s="23">
        <v>1.8518518518518519E-3</v>
      </c>
      <c r="G8" s="23">
        <v>3.7037037037037038E-3</v>
      </c>
      <c r="H8" s="23">
        <v>7.4074074074074077E-3</v>
      </c>
      <c r="I8" s="72">
        <v>1.6435185185185185E-3</v>
      </c>
      <c r="J8" s="72">
        <v>3.4953703703703705E-3</v>
      </c>
      <c r="K8" s="25"/>
      <c r="L8" s="26"/>
      <c r="M8" s="25"/>
      <c r="N8" s="26"/>
      <c r="O8" s="25">
        <v>1.6435185185185185E-3</v>
      </c>
      <c r="P8" s="26">
        <v>3.4953703703703705E-3</v>
      </c>
      <c r="Q8" s="25"/>
      <c r="R8" s="26"/>
      <c r="S8" s="25"/>
      <c r="T8" s="26"/>
      <c r="U8" s="25">
        <v>1.7476851851851852E-3</v>
      </c>
      <c r="V8" s="26">
        <v>3.7962962962962963E-3</v>
      </c>
      <c r="W8" s="25"/>
      <c r="X8" s="26"/>
      <c r="Y8" s="46"/>
      <c r="Z8" s="26"/>
      <c r="AA8" s="25"/>
      <c r="AB8" s="26"/>
      <c r="AC8" s="25"/>
      <c r="AD8" s="26"/>
      <c r="AE8" s="25"/>
      <c r="AF8" s="26"/>
      <c r="AG8" s="25"/>
      <c r="AH8" s="26"/>
      <c r="AI8" s="25"/>
      <c r="AJ8" s="26"/>
      <c r="AK8" s="25"/>
      <c r="AL8" s="26"/>
      <c r="AM8" s="46"/>
      <c r="AN8" s="26"/>
      <c r="AO8" s="46"/>
      <c r="AP8" s="26"/>
      <c r="AQ8" s="46"/>
      <c r="AR8" s="26"/>
      <c r="AS8" s="46"/>
      <c r="AT8" s="26"/>
      <c r="AU8" s="51"/>
      <c r="AV8" s="52"/>
      <c r="AW8" s="51"/>
      <c r="AX8" s="52"/>
      <c r="AZ8" s="65" t="s">
        <v>66</v>
      </c>
    </row>
    <row r="9" spans="1:52" s="1" customFormat="1" x14ac:dyDescent="0.25">
      <c r="A9" s="36" t="s">
        <v>549</v>
      </c>
      <c r="B9" s="47" t="s">
        <v>550</v>
      </c>
      <c r="C9" s="50"/>
      <c r="D9" s="29">
        <v>5</v>
      </c>
      <c r="E9" s="43">
        <v>9.3171296296296296E-4</v>
      </c>
      <c r="F9" s="23">
        <v>1.8634259259259259E-3</v>
      </c>
      <c r="G9" s="23">
        <v>3.7268518518518519E-3</v>
      </c>
      <c r="H9" s="23">
        <v>7.4537037037037037E-3</v>
      </c>
      <c r="I9" s="72">
        <v>1.8402777777777777E-3</v>
      </c>
      <c r="J9" s="72">
        <v>3.7037037037037038E-3</v>
      </c>
      <c r="K9" s="25"/>
      <c r="L9" s="26"/>
      <c r="M9" s="25"/>
      <c r="N9" s="26"/>
      <c r="O9" s="25"/>
      <c r="P9" s="26"/>
      <c r="Q9" s="25">
        <v>1.8402777777777777E-3</v>
      </c>
      <c r="R9" s="26">
        <v>3.7037037037037038E-3</v>
      </c>
      <c r="S9" s="25">
        <v>1.8171296296296297E-3</v>
      </c>
      <c r="T9" s="26">
        <v>3.7615740740740739E-3</v>
      </c>
      <c r="U9" s="25">
        <v>1.9097222222222222E-3</v>
      </c>
      <c r="V9" s="26">
        <v>3.9467592592592592E-3</v>
      </c>
      <c r="W9" s="25">
        <v>1.8865740740740742E-3</v>
      </c>
      <c r="X9" s="26">
        <v>3.9699074074074072E-3</v>
      </c>
      <c r="Y9" s="46"/>
      <c r="Z9" s="26"/>
      <c r="AA9" s="25"/>
      <c r="AB9" s="26"/>
      <c r="AC9" s="25"/>
      <c r="AD9" s="26"/>
      <c r="AE9" s="25"/>
      <c r="AF9" s="26"/>
      <c r="AG9" s="25"/>
      <c r="AH9" s="26"/>
      <c r="AI9" s="25"/>
      <c r="AJ9" s="26"/>
      <c r="AK9" s="25"/>
      <c r="AL9" s="26"/>
      <c r="AM9" s="46"/>
      <c r="AN9" s="26"/>
      <c r="AO9" s="46"/>
      <c r="AP9" s="26"/>
      <c r="AQ9" s="46"/>
      <c r="AR9" s="26"/>
      <c r="AS9" s="46"/>
      <c r="AT9" s="26"/>
      <c r="AU9" s="51"/>
      <c r="AV9" s="52"/>
      <c r="AW9" s="51"/>
      <c r="AX9" s="52"/>
      <c r="AZ9" s="65" t="s">
        <v>66</v>
      </c>
    </row>
    <row r="10" spans="1:52" s="1" customFormat="1" x14ac:dyDescent="0.25">
      <c r="A10" s="36" t="s">
        <v>777</v>
      </c>
      <c r="B10" s="47" t="s">
        <v>575</v>
      </c>
      <c r="C10" s="28"/>
      <c r="D10" s="29">
        <v>5</v>
      </c>
      <c r="E10" s="43">
        <v>9.664351851851853E-4</v>
      </c>
      <c r="F10" s="23">
        <v>1.9328703703703706E-3</v>
      </c>
      <c r="G10" s="23">
        <v>3.8657407407407412E-3</v>
      </c>
      <c r="H10" s="23">
        <v>7.7314814814814824E-3</v>
      </c>
      <c r="I10" s="72">
        <v>1.7939814814814815E-3</v>
      </c>
      <c r="J10" s="72">
        <v>3.7268518518518519E-3</v>
      </c>
      <c r="K10" s="25"/>
      <c r="L10" s="26"/>
      <c r="M10" s="25">
        <v>1.7939814814814815E-3</v>
      </c>
      <c r="N10" s="26">
        <v>3.7268518518518519E-3</v>
      </c>
      <c r="O10" s="25"/>
      <c r="P10" s="26"/>
      <c r="Q10" s="25"/>
      <c r="R10" s="26"/>
      <c r="S10" s="25"/>
      <c r="T10" s="26"/>
      <c r="U10" s="25"/>
      <c r="V10" s="26"/>
      <c r="W10" s="25"/>
      <c r="X10" s="26"/>
      <c r="Y10" s="46">
        <v>1.8287037037037037E-3</v>
      </c>
      <c r="Z10" s="26">
        <v>3.8425925925925923E-3</v>
      </c>
      <c r="AA10" s="25"/>
      <c r="AB10" s="26"/>
      <c r="AC10" s="25"/>
      <c r="AD10" s="26"/>
      <c r="AE10" s="25"/>
      <c r="AF10" s="26"/>
      <c r="AG10" s="25"/>
      <c r="AH10" s="26"/>
      <c r="AI10" s="25"/>
      <c r="AJ10" s="26"/>
      <c r="AK10" s="25"/>
      <c r="AL10" s="26"/>
      <c r="AM10" s="46"/>
      <c r="AN10" s="26"/>
      <c r="AO10" s="46"/>
      <c r="AP10" s="26"/>
      <c r="AQ10" s="46"/>
      <c r="AR10" s="26"/>
      <c r="AS10" s="128"/>
      <c r="AT10" s="26"/>
      <c r="AU10" s="25"/>
      <c r="AV10" s="26"/>
      <c r="AW10" s="25"/>
      <c r="AX10" s="26"/>
      <c r="AZ10" s="65" t="s">
        <v>66</v>
      </c>
    </row>
    <row r="11" spans="1:52" s="1" customFormat="1" x14ac:dyDescent="0.25">
      <c r="A11" s="38" t="s">
        <v>786</v>
      </c>
      <c r="B11" s="54" t="s">
        <v>616</v>
      </c>
      <c r="C11" s="28"/>
      <c r="D11" s="29">
        <v>5</v>
      </c>
      <c r="E11" s="43">
        <v>9.837962962962962E-4</v>
      </c>
      <c r="F11" s="23">
        <v>1.9675925925925924E-3</v>
      </c>
      <c r="G11" s="23">
        <v>3.9351851851851848E-3</v>
      </c>
      <c r="H11" s="23">
        <v>7.8703703703703696E-3</v>
      </c>
      <c r="I11" s="72">
        <v>1.8634259259259259E-3</v>
      </c>
      <c r="J11" s="72">
        <v>3.8310185185185183E-3</v>
      </c>
      <c r="K11" s="25"/>
      <c r="L11" s="26"/>
      <c r="M11" s="25">
        <v>1.8634259259259259E-3</v>
      </c>
      <c r="N11" s="26">
        <v>3.8310185185185183E-3</v>
      </c>
      <c r="O11" s="25"/>
      <c r="P11" s="26"/>
      <c r="Q11" s="25"/>
      <c r="R11" s="26"/>
      <c r="S11" s="25"/>
      <c r="T11" s="26"/>
      <c r="U11" s="25">
        <v>1.8287037037037037E-3</v>
      </c>
      <c r="V11" s="26">
        <v>3.8657407407407408E-3</v>
      </c>
      <c r="W11" s="25">
        <v>1.7939814814814815E-3</v>
      </c>
      <c r="X11" s="26">
        <v>3.7731481481481483E-3</v>
      </c>
      <c r="Y11" s="46">
        <v>1.7708333333333332E-3</v>
      </c>
      <c r="Z11" s="26">
        <v>3.7847222222222223E-3</v>
      </c>
      <c r="AA11" s="25">
        <v>1.8287037037037037E-3</v>
      </c>
      <c r="AB11" s="26">
        <v>3.8888888888888883E-3</v>
      </c>
      <c r="AC11" s="25">
        <v>1.8750000000000001E-3</v>
      </c>
      <c r="AD11" s="26">
        <v>3.9930555555555561E-3</v>
      </c>
      <c r="AE11" s="25"/>
      <c r="AF11" s="26"/>
      <c r="AG11" s="25"/>
      <c r="AH11" s="26"/>
      <c r="AI11" s="25"/>
      <c r="AJ11" s="26"/>
      <c r="AK11" s="25"/>
      <c r="AL11" s="26"/>
      <c r="AM11" s="46"/>
      <c r="AN11" s="26"/>
      <c r="AO11" s="46"/>
      <c r="AP11" s="26"/>
      <c r="AQ11" s="46"/>
      <c r="AR11" s="26"/>
      <c r="AS11" s="128"/>
      <c r="AT11" s="26"/>
      <c r="AU11" s="25"/>
      <c r="AV11" s="26"/>
      <c r="AW11" s="25"/>
      <c r="AX11" s="26"/>
      <c r="AZ11" s="65" t="s">
        <v>66</v>
      </c>
    </row>
    <row r="12" spans="1:52" s="1" customFormat="1" x14ac:dyDescent="0.25">
      <c r="A12" s="36" t="s">
        <v>447</v>
      </c>
      <c r="B12" s="47" t="s">
        <v>542</v>
      </c>
      <c r="C12" s="50"/>
      <c r="D12" s="29">
        <v>5</v>
      </c>
      <c r="E12" s="43">
        <v>9.8958333333333342E-4</v>
      </c>
      <c r="F12" s="23">
        <v>1.9791666666666668E-3</v>
      </c>
      <c r="G12" s="23">
        <v>3.9583333333333337E-3</v>
      </c>
      <c r="H12" s="23">
        <v>7.9166666666666673E-3</v>
      </c>
      <c r="I12" s="72">
        <v>1.8749999999999999E-3</v>
      </c>
      <c r="J12" s="72">
        <v>3.8541666666666668E-3</v>
      </c>
      <c r="K12" s="25"/>
      <c r="L12" s="26"/>
      <c r="M12" s="25"/>
      <c r="N12" s="26"/>
      <c r="O12" s="25">
        <v>1.8749999999999999E-3</v>
      </c>
      <c r="P12" s="26">
        <v>3.8541666666666668E-3</v>
      </c>
      <c r="Q12" s="25"/>
      <c r="R12" s="26"/>
      <c r="S12" s="25"/>
      <c r="T12" s="26"/>
      <c r="U12" s="25"/>
      <c r="V12" s="26"/>
      <c r="W12" s="25"/>
      <c r="X12" s="26"/>
      <c r="Y12" s="46"/>
      <c r="Z12" s="26"/>
      <c r="AA12" s="25"/>
      <c r="AB12" s="26"/>
      <c r="AC12" s="25"/>
      <c r="AD12" s="26"/>
      <c r="AE12" s="25"/>
      <c r="AF12" s="26"/>
      <c r="AG12" s="25"/>
      <c r="AH12" s="26"/>
      <c r="AI12" s="25"/>
      <c r="AJ12" s="26"/>
      <c r="AK12" s="25"/>
      <c r="AL12" s="26"/>
      <c r="AM12" s="46"/>
      <c r="AN12" s="26"/>
      <c r="AO12" s="46"/>
      <c r="AP12" s="26"/>
      <c r="AQ12" s="46"/>
      <c r="AR12" s="26"/>
      <c r="AS12" s="46"/>
      <c r="AT12" s="26"/>
      <c r="AU12" s="51"/>
      <c r="AV12" s="52"/>
      <c r="AW12" s="51"/>
      <c r="AX12" s="52"/>
      <c r="AZ12" s="65" t="s">
        <v>66</v>
      </c>
    </row>
    <row r="13" spans="1:52" s="1" customFormat="1" x14ac:dyDescent="0.25">
      <c r="A13" s="36" t="s">
        <v>441</v>
      </c>
      <c r="B13" s="47" t="s">
        <v>443</v>
      </c>
      <c r="C13" s="50"/>
      <c r="D13" s="29">
        <v>5</v>
      </c>
      <c r="E13" s="43">
        <v>9.9537037037037042E-4</v>
      </c>
      <c r="F13" s="23">
        <v>1.9907407407407408E-3</v>
      </c>
      <c r="G13" s="23">
        <v>3.9814814814814817E-3</v>
      </c>
      <c r="H13" s="23">
        <v>7.9629629629629634E-3</v>
      </c>
      <c r="I13" s="72">
        <v>1.8518518518518519E-3</v>
      </c>
      <c r="J13" s="72">
        <v>3.8425925925925928E-3</v>
      </c>
      <c r="K13" s="25"/>
      <c r="L13" s="26"/>
      <c r="M13" s="25"/>
      <c r="N13" s="26"/>
      <c r="O13" s="25">
        <v>1.8518518518518519E-3</v>
      </c>
      <c r="P13" s="26">
        <v>3.8425925925925928E-3</v>
      </c>
      <c r="Q13" s="25">
        <v>1.8055555555555555E-3</v>
      </c>
      <c r="R13" s="26">
        <v>3.7268518518518519E-3</v>
      </c>
      <c r="S13" s="25"/>
      <c r="T13" s="26"/>
      <c r="U13" s="25"/>
      <c r="V13" s="26"/>
      <c r="W13" s="25"/>
      <c r="X13" s="26"/>
      <c r="Y13" s="46"/>
      <c r="Z13" s="26"/>
      <c r="AA13" s="25"/>
      <c r="AB13" s="26"/>
      <c r="AC13" s="25"/>
      <c r="AD13" s="26"/>
      <c r="AE13" s="25"/>
      <c r="AF13" s="26"/>
      <c r="AG13" s="25"/>
      <c r="AH13" s="26"/>
      <c r="AI13" s="25"/>
      <c r="AJ13" s="26"/>
      <c r="AK13" s="25"/>
      <c r="AL13" s="26"/>
      <c r="AM13" s="46"/>
      <c r="AN13" s="26"/>
      <c r="AO13" s="46"/>
      <c r="AP13" s="26"/>
      <c r="AQ13" s="46"/>
      <c r="AR13" s="26"/>
      <c r="AS13" s="46"/>
      <c r="AT13" s="26"/>
      <c r="AU13" s="51"/>
      <c r="AV13" s="52"/>
      <c r="AW13" s="51"/>
      <c r="AX13" s="52"/>
      <c r="AZ13" s="65" t="s">
        <v>66</v>
      </c>
    </row>
    <row r="14" spans="1:52" s="1" customFormat="1" x14ac:dyDescent="0.25">
      <c r="A14" s="38" t="s">
        <v>424</v>
      </c>
      <c r="B14" s="54" t="s">
        <v>420</v>
      </c>
      <c r="C14" s="28"/>
      <c r="D14" s="29">
        <v>5</v>
      </c>
      <c r="E14" s="43">
        <v>1.0011574074074074E-3</v>
      </c>
      <c r="F14" s="23">
        <v>2.0023148148148148E-3</v>
      </c>
      <c r="G14" s="23">
        <v>4.0046296296296297E-3</v>
      </c>
      <c r="H14" s="23">
        <v>8.0092592592592594E-3</v>
      </c>
      <c r="I14" s="72">
        <v>1.8634259259259259E-3</v>
      </c>
      <c r="J14" s="72">
        <v>3.8657407407407408E-3</v>
      </c>
      <c r="K14" s="25"/>
      <c r="L14" s="26"/>
      <c r="M14" s="25">
        <v>1.8634259259259259E-3</v>
      </c>
      <c r="N14" s="26">
        <v>3.8657407407407408E-3</v>
      </c>
      <c r="O14" s="25">
        <v>1.8287037037037037E-3</v>
      </c>
      <c r="P14" s="26">
        <v>3.8310185185185183E-3</v>
      </c>
      <c r="Q14" s="25"/>
      <c r="R14" s="26"/>
      <c r="S14" s="25"/>
      <c r="T14" s="26"/>
      <c r="U14" s="25">
        <v>1.8287037037037037E-3</v>
      </c>
      <c r="V14" s="26">
        <v>3.8194444444444443E-3</v>
      </c>
      <c r="W14" s="25">
        <v>1.8634259259259259E-3</v>
      </c>
      <c r="X14" s="26">
        <v>3.7384259259259259E-3</v>
      </c>
      <c r="Y14" s="46">
        <v>1.8750000000000001E-3</v>
      </c>
      <c r="Z14" s="26">
        <v>3.8773148148148143E-3</v>
      </c>
      <c r="AA14" s="25"/>
      <c r="AB14" s="26"/>
      <c r="AC14" s="25">
        <v>1.7939814814814815E-3</v>
      </c>
      <c r="AD14" s="26">
        <v>3.7731481481481483E-3</v>
      </c>
      <c r="AE14" s="25"/>
      <c r="AF14" s="26"/>
      <c r="AG14" s="25">
        <v>1.8055555555555557E-3</v>
      </c>
      <c r="AH14" s="26">
        <v>3.7847222222222223E-3</v>
      </c>
      <c r="AI14" s="25"/>
      <c r="AJ14" s="26"/>
      <c r="AK14" s="25"/>
      <c r="AL14" s="26"/>
      <c r="AM14" s="46">
        <v>1.736111111111111E-3</v>
      </c>
      <c r="AN14" s="26">
        <v>3.6574074074074074E-3</v>
      </c>
      <c r="AO14" s="46">
        <v>1.7592592592592592E-3</v>
      </c>
      <c r="AP14" s="26">
        <v>3.6689814814814814E-3</v>
      </c>
      <c r="AQ14" s="46">
        <v>1.8865740740740742E-3</v>
      </c>
      <c r="AR14" s="26">
        <v>3.6805555555555554E-3</v>
      </c>
      <c r="AS14" s="128"/>
      <c r="AT14" s="26"/>
      <c r="AU14" s="25">
        <v>1.712962962962963E-3</v>
      </c>
      <c r="AV14" s="26">
        <v>3.6226851851851854E-3</v>
      </c>
      <c r="AW14" s="25"/>
      <c r="AX14" s="26"/>
      <c r="AZ14" s="65" t="s">
        <v>66</v>
      </c>
    </row>
    <row r="15" spans="1:52" s="1" customFormat="1" x14ac:dyDescent="0.25">
      <c r="A15" s="36" t="s">
        <v>352</v>
      </c>
      <c r="B15" s="47" t="s">
        <v>455</v>
      </c>
      <c r="C15" s="50"/>
      <c r="D15" s="29">
        <v>5</v>
      </c>
      <c r="E15" s="43">
        <v>1.0069444444444444E-3</v>
      </c>
      <c r="F15" s="23">
        <v>2.0138888888888888E-3</v>
      </c>
      <c r="G15" s="23">
        <v>4.0277777777777777E-3</v>
      </c>
      <c r="H15" s="23">
        <v>8.0555555555555554E-3</v>
      </c>
      <c r="I15" s="72">
        <v>1.8402777777777777E-3</v>
      </c>
      <c r="J15" s="72">
        <v>3.8541666666666668E-3</v>
      </c>
      <c r="K15" s="25"/>
      <c r="L15" s="26"/>
      <c r="M15" s="25">
        <v>1.8402777777777777E-3</v>
      </c>
      <c r="N15" s="26">
        <v>3.8541666666666668E-3</v>
      </c>
      <c r="O15" s="25"/>
      <c r="P15" s="26"/>
      <c r="Q15" s="25"/>
      <c r="R15" s="26"/>
      <c r="S15" s="25"/>
      <c r="T15" s="26"/>
      <c r="U15" s="25"/>
      <c r="V15" s="26"/>
      <c r="W15" s="25"/>
      <c r="X15" s="26"/>
      <c r="Y15" s="46"/>
      <c r="Z15" s="26"/>
      <c r="AA15" s="25"/>
      <c r="AB15" s="26"/>
      <c r="AC15" s="25"/>
      <c r="AD15" s="26"/>
      <c r="AE15" s="25"/>
      <c r="AF15" s="26"/>
      <c r="AG15" s="25"/>
      <c r="AH15" s="26"/>
      <c r="AI15" s="25"/>
      <c r="AJ15" s="26"/>
      <c r="AK15" s="25"/>
      <c r="AL15" s="26"/>
      <c r="AM15" s="46"/>
      <c r="AN15" s="26"/>
      <c r="AO15" s="46"/>
      <c r="AP15" s="26"/>
      <c r="AQ15" s="46"/>
      <c r="AR15" s="128"/>
      <c r="AS15" s="25"/>
      <c r="AT15" s="26"/>
      <c r="AU15" s="51"/>
      <c r="AV15" s="52"/>
      <c r="AW15" s="51"/>
      <c r="AX15" s="52"/>
      <c r="AZ15" s="65" t="s">
        <v>66</v>
      </c>
    </row>
    <row r="16" spans="1:52" s="1" customFormat="1" x14ac:dyDescent="0.25">
      <c r="A16" s="36" t="s">
        <v>656</v>
      </c>
      <c r="B16" s="47" t="s">
        <v>659</v>
      </c>
      <c r="C16" s="28"/>
      <c r="D16" s="29">
        <v>5</v>
      </c>
      <c r="E16" s="43">
        <v>1.0069444444444449E-3</v>
      </c>
      <c r="F16" s="23">
        <v>2.0138888888888897E-3</v>
      </c>
      <c r="G16" s="23">
        <v>4.0277777777777794E-3</v>
      </c>
      <c r="H16" s="23">
        <v>8.0555555555555589E-3</v>
      </c>
      <c r="I16" s="72">
        <v>1.9675925925925924E-3</v>
      </c>
      <c r="J16" s="72">
        <v>3.9814814814814817E-3</v>
      </c>
      <c r="K16" s="25"/>
      <c r="L16" s="26"/>
      <c r="M16" s="25"/>
      <c r="N16" s="26"/>
      <c r="O16" s="25"/>
      <c r="P16" s="26"/>
      <c r="Q16" s="25"/>
      <c r="R16" s="26"/>
      <c r="S16" s="25">
        <v>1.9675925925925924E-3</v>
      </c>
      <c r="T16" s="26">
        <v>3.9814814814814817E-3</v>
      </c>
      <c r="U16" s="25">
        <v>1.8634259259259259E-3</v>
      </c>
      <c r="V16" s="26">
        <v>3.9814814814814817E-3</v>
      </c>
      <c r="W16" s="25">
        <v>1.9097222222222222E-3</v>
      </c>
      <c r="X16" s="26">
        <v>4.0393518518518521E-3</v>
      </c>
      <c r="Y16" s="46">
        <v>1.9328703703703704E-3</v>
      </c>
      <c r="Z16" s="26">
        <v>4.0624999999999993E-3</v>
      </c>
      <c r="AA16" s="25"/>
      <c r="AB16" s="26"/>
      <c r="AC16" s="25"/>
      <c r="AD16" s="26"/>
      <c r="AE16" s="25"/>
      <c r="AF16" s="26"/>
      <c r="AG16" s="25"/>
      <c r="AH16" s="26"/>
      <c r="AI16" s="25"/>
      <c r="AJ16" s="26"/>
      <c r="AK16" s="25"/>
      <c r="AL16" s="26"/>
      <c r="AM16" s="46"/>
      <c r="AN16" s="26"/>
      <c r="AO16" s="46"/>
      <c r="AP16" s="26"/>
      <c r="AQ16" s="46"/>
      <c r="AR16" s="26"/>
      <c r="AS16" s="128"/>
      <c r="AT16" s="26"/>
      <c r="AU16" s="25"/>
      <c r="AV16" s="26"/>
      <c r="AW16" s="25"/>
      <c r="AX16" s="26"/>
      <c r="AZ16" s="65" t="s">
        <v>66</v>
      </c>
    </row>
    <row r="17" spans="1:52" s="1" customFormat="1" x14ac:dyDescent="0.25">
      <c r="A17" s="38" t="s">
        <v>775</v>
      </c>
      <c r="B17" s="54" t="s">
        <v>565</v>
      </c>
      <c r="C17" s="28"/>
      <c r="D17" s="29">
        <v>5</v>
      </c>
      <c r="E17" s="43">
        <v>1.0127314814814819E-3</v>
      </c>
      <c r="F17" s="23">
        <v>2.0254629629629637E-3</v>
      </c>
      <c r="G17" s="23">
        <v>4.0509259259259274E-3</v>
      </c>
      <c r="H17" s="23">
        <v>8.1018518518518549E-3</v>
      </c>
      <c r="I17" s="72">
        <v>1.9444444444444442E-3</v>
      </c>
      <c r="J17" s="72">
        <v>3.9699074074074072E-3</v>
      </c>
      <c r="K17" s="25"/>
      <c r="L17" s="26"/>
      <c r="M17" s="25"/>
      <c r="N17" s="26"/>
      <c r="O17" s="25"/>
      <c r="P17" s="26"/>
      <c r="Q17" s="25"/>
      <c r="R17" s="26"/>
      <c r="S17" s="25"/>
      <c r="T17" s="26"/>
      <c r="U17" s="25"/>
      <c r="V17" s="26"/>
      <c r="W17" s="25"/>
      <c r="X17" s="26"/>
      <c r="Y17" s="46">
        <v>1.9444444444444442E-3</v>
      </c>
      <c r="Z17" s="26">
        <v>3.9699074074074072E-3</v>
      </c>
      <c r="AA17" s="25"/>
      <c r="AB17" s="26"/>
      <c r="AC17" s="25"/>
      <c r="AD17" s="26"/>
      <c r="AE17" s="25">
        <v>1.8402777777777777E-3</v>
      </c>
      <c r="AF17" s="26">
        <v>3.9583333333333337E-3</v>
      </c>
      <c r="AG17" s="25"/>
      <c r="AH17" s="26"/>
      <c r="AI17" s="25">
        <v>1.9560185185185184E-3</v>
      </c>
      <c r="AJ17" s="26">
        <v>4.0509259259259257E-3</v>
      </c>
      <c r="AK17" s="25">
        <v>1.9675925925925928E-3</v>
      </c>
      <c r="AL17" s="26">
        <v>4.1898148148148146E-3</v>
      </c>
      <c r="AM17" s="46"/>
      <c r="AN17" s="26"/>
      <c r="AO17" s="46"/>
      <c r="AP17" s="26"/>
      <c r="AQ17" s="46"/>
      <c r="AR17" s="46"/>
      <c r="AS17" s="25"/>
      <c r="AT17" s="26"/>
      <c r="AU17" s="25"/>
      <c r="AV17" s="26"/>
      <c r="AW17" s="25"/>
      <c r="AX17" s="26"/>
      <c r="AZ17" s="65" t="s">
        <v>66</v>
      </c>
    </row>
    <row r="18" spans="1:52" s="1" customFormat="1" x14ac:dyDescent="0.25">
      <c r="A18" s="38" t="s">
        <v>800</v>
      </c>
      <c r="B18" s="54" t="s">
        <v>730</v>
      </c>
      <c r="C18" s="37"/>
      <c r="D18" s="29">
        <v>5</v>
      </c>
      <c r="E18" s="43">
        <v>1.0185185185185182E-3</v>
      </c>
      <c r="F18" s="23">
        <v>2.0370370370370364E-3</v>
      </c>
      <c r="G18" s="23">
        <v>4.0740740740740728E-3</v>
      </c>
      <c r="H18" s="23">
        <v>8.1481481481481457E-3</v>
      </c>
      <c r="I18" s="72">
        <v>1.8981481481481482E-3</v>
      </c>
      <c r="J18" s="72">
        <v>3.9351851851851848E-3</v>
      </c>
      <c r="K18" s="25"/>
      <c r="L18" s="26"/>
      <c r="M18" s="25"/>
      <c r="N18" s="26"/>
      <c r="O18" s="25"/>
      <c r="P18" s="26"/>
      <c r="Q18" s="25"/>
      <c r="R18" s="26"/>
      <c r="S18" s="25"/>
      <c r="T18" s="26"/>
      <c r="U18" s="25"/>
      <c r="V18" s="26"/>
      <c r="W18" s="25">
        <v>1.8981481481481482E-3</v>
      </c>
      <c r="X18" s="26">
        <v>3.9351851851851848E-3</v>
      </c>
      <c r="Y18" s="46">
        <v>1.9791666666666668E-3</v>
      </c>
      <c r="Z18" s="26">
        <v>4.0740740740740746E-3</v>
      </c>
      <c r="AA18" s="25"/>
      <c r="AB18" s="26"/>
      <c r="AC18" s="25"/>
      <c r="AD18" s="26"/>
      <c r="AE18" s="25"/>
      <c r="AF18" s="26"/>
      <c r="AG18" s="25"/>
      <c r="AH18" s="26"/>
      <c r="AI18" s="25"/>
      <c r="AJ18" s="26"/>
      <c r="AK18" s="25"/>
      <c r="AL18" s="26"/>
      <c r="AM18" s="46"/>
      <c r="AN18" s="26"/>
      <c r="AO18" s="46"/>
      <c r="AP18" s="26"/>
      <c r="AQ18" s="46"/>
      <c r="AR18" s="26"/>
      <c r="AS18" s="46"/>
      <c r="AT18" s="26"/>
      <c r="AU18" s="25"/>
      <c r="AV18" s="26"/>
      <c r="AW18" s="25"/>
      <c r="AX18" s="26"/>
      <c r="AZ18" s="65" t="s">
        <v>66</v>
      </c>
    </row>
    <row r="19" spans="1:52" s="1" customFormat="1" x14ac:dyDescent="0.25">
      <c r="A19" s="38" t="s">
        <v>789</v>
      </c>
      <c r="B19" s="54" t="s">
        <v>648</v>
      </c>
      <c r="C19" s="28"/>
      <c r="D19" s="29">
        <v>5</v>
      </c>
      <c r="E19" s="43">
        <v>1.0185185185185184E-3</v>
      </c>
      <c r="F19" s="23">
        <v>2.0370370370370369E-3</v>
      </c>
      <c r="G19" s="23">
        <v>4.0740740740740737E-3</v>
      </c>
      <c r="H19" s="23">
        <v>8.1481481481481474E-3</v>
      </c>
      <c r="I19" s="72">
        <v>1.9675925925925928E-3</v>
      </c>
      <c r="J19" s="72">
        <v>4.0046296296296297E-3</v>
      </c>
      <c r="K19" s="25"/>
      <c r="L19" s="26"/>
      <c r="M19" s="25"/>
      <c r="N19" s="26"/>
      <c r="O19" s="25"/>
      <c r="P19" s="26"/>
      <c r="Q19" s="25"/>
      <c r="R19" s="26"/>
      <c r="S19" s="25"/>
      <c r="T19" s="26"/>
      <c r="U19" s="25"/>
      <c r="V19" s="26"/>
      <c r="W19" s="25"/>
      <c r="X19" s="26"/>
      <c r="Y19" s="46"/>
      <c r="Z19" s="26"/>
      <c r="AA19" s="25"/>
      <c r="AB19" s="26"/>
      <c r="AC19" s="25">
        <v>1.9675925925925928E-3</v>
      </c>
      <c r="AD19" s="26">
        <v>4.0046296296296297E-3</v>
      </c>
      <c r="AE19" s="25"/>
      <c r="AF19" s="26"/>
      <c r="AG19" s="25">
        <v>1.9791666666666668E-3</v>
      </c>
      <c r="AH19" s="26">
        <v>4.2592592592592595E-3</v>
      </c>
      <c r="AI19" s="25">
        <v>2.0023148148148148E-3</v>
      </c>
      <c r="AJ19" s="26">
        <v>4.3749999999999995E-3</v>
      </c>
      <c r="AK19" s="25">
        <v>2.1064814814814813E-3</v>
      </c>
      <c r="AL19" s="26">
        <v>4.5949074074074078E-3</v>
      </c>
      <c r="AM19" s="46">
        <v>2.0370370370370373E-3</v>
      </c>
      <c r="AN19" s="26">
        <v>4.31712962962963E-3</v>
      </c>
      <c r="AO19" s="46"/>
      <c r="AP19" s="26"/>
      <c r="AQ19" s="46"/>
      <c r="AR19" s="26"/>
      <c r="AS19" s="128"/>
      <c r="AT19" s="26"/>
      <c r="AU19" s="25"/>
      <c r="AV19" s="26"/>
      <c r="AW19" s="25">
        <v>2.3032407407407407E-3</v>
      </c>
      <c r="AX19" s="26">
        <v>4.9074074074074072E-3</v>
      </c>
      <c r="AZ19" s="65" t="s">
        <v>66</v>
      </c>
    </row>
    <row r="20" spans="1:52" s="1" customFormat="1" x14ac:dyDescent="0.25">
      <c r="A20" s="36" t="s">
        <v>792</v>
      </c>
      <c r="B20" s="47" t="s">
        <v>793</v>
      </c>
      <c r="C20" s="28"/>
      <c r="D20" s="29">
        <v>5</v>
      </c>
      <c r="E20" s="43">
        <v>1.0243055555555563E-3</v>
      </c>
      <c r="F20" s="23">
        <v>2.0486111111111126E-3</v>
      </c>
      <c r="G20" s="23">
        <v>4.0972222222222252E-3</v>
      </c>
      <c r="H20" s="23">
        <v>8.1944444444444504E-3</v>
      </c>
      <c r="I20" s="72">
        <v>1.9444444444444442E-3</v>
      </c>
      <c r="J20" s="72">
        <v>3.9930555555555561E-3</v>
      </c>
      <c r="K20" s="25"/>
      <c r="L20" s="26"/>
      <c r="M20" s="25"/>
      <c r="N20" s="26"/>
      <c r="O20" s="25"/>
      <c r="P20" s="26"/>
      <c r="Q20" s="25"/>
      <c r="R20" s="26"/>
      <c r="S20" s="25"/>
      <c r="T20" s="26"/>
      <c r="U20" s="25"/>
      <c r="V20" s="26"/>
      <c r="W20" s="25"/>
      <c r="X20" s="26"/>
      <c r="Y20" s="46"/>
      <c r="Z20" s="26"/>
      <c r="AA20" s="25"/>
      <c r="AB20" s="26"/>
      <c r="AC20" s="25"/>
      <c r="AD20" s="26"/>
      <c r="AE20" s="25"/>
      <c r="AF20" s="26"/>
      <c r="AG20" s="25"/>
      <c r="AH20" s="26"/>
      <c r="AI20" s="25"/>
      <c r="AJ20" s="26"/>
      <c r="AK20" s="25"/>
      <c r="AL20" s="26"/>
      <c r="AM20" s="46"/>
      <c r="AN20" s="26"/>
      <c r="AO20" s="46"/>
      <c r="AP20" s="26"/>
      <c r="AQ20" s="46"/>
      <c r="AR20" s="26"/>
      <c r="AS20" s="46">
        <v>1.9444444444444442E-3</v>
      </c>
      <c r="AT20" s="26">
        <v>3.9930555555555561E-3</v>
      </c>
      <c r="AU20" s="25">
        <v>1.8865740740740742E-3</v>
      </c>
      <c r="AV20" s="26">
        <v>3.9814814814814817E-3</v>
      </c>
      <c r="AW20" s="25"/>
      <c r="AX20" s="26"/>
      <c r="AZ20" s="65" t="s">
        <v>66</v>
      </c>
    </row>
    <row r="21" spans="1:52" s="1" customFormat="1" x14ac:dyDescent="0.25">
      <c r="A21" s="38" t="s">
        <v>808</v>
      </c>
      <c r="B21" s="54" t="s">
        <v>696</v>
      </c>
      <c r="C21" s="28"/>
      <c r="D21" s="29">
        <v>5</v>
      </c>
      <c r="E21" s="43">
        <v>1.0358796296296297E-3</v>
      </c>
      <c r="F21" s="23">
        <v>2.0717592592592593E-3</v>
      </c>
      <c r="G21" s="23">
        <v>4.1435185185185186E-3</v>
      </c>
      <c r="H21" s="23">
        <v>8.2870370370370372E-3</v>
      </c>
      <c r="I21" s="72">
        <v>2.0138888888888888E-3</v>
      </c>
      <c r="J21" s="72">
        <v>4.0856481481481481E-3</v>
      </c>
      <c r="K21" s="25"/>
      <c r="L21" s="26"/>
      <c r="M21" s="25"/>
      <c r="N21" s="26"/>
      <c r="O21" s="25"/>
      <c r="P21" s="26"/>
      <c r="Q21" s="25"/>
      <c r="R21" s="26"/>
      <c r="S21" s="25"/>
      <c r="T21" s="26"/>
      <c r="U21" s="25"/>
      <c r="V21" s="26"/>
      <c r="W21" s="25">
        <v>2.0138888888888888E-3</v>
      </c>
      <c r="X21" s="26">
        <v>4.0856481481481481E-3</v>
      </c>
      <c r="Y21" s="46"/>
      <c r="Z21" s="26"/>
      <c r="AA21" s="25"/>
      <c r="AB21" s="26"/>
      <c r="AC21" s="25"/>
      <c r="AD21" s="26"/>
      <c r="AE21" s="25">
        <v>2.0254629629629629E-3</v>
      </c>
      <c r="AF21" s="26">
        <v>4.2939814814814811E-3</v>
      </c>
      <c r="AG21" s="25"/>
      <c r="AH21" s="26"/>
      <c r="AI21" s="25">
        <v>2.1527777777777778E-3</v>
      </c>
      <c r="AJ21" s="26">
        <v>4.4444444444444444E-3</v>
      </c>
      <c r="AK21" s="25"/>
      <c r="AL21" s="26"/>
      <c r="AM21" s="46"/>
      <c r="AN21" s="26"/>
      <c r="AO21" s="46">
        <v>2.0370370370370373E-3</v>
      </c>
      <c r="AP21" s="26">
        <v>4.2824074074074075E-3</v>
      </c>
      <c r="AQ21" s="46">
        <v>2.1412037037037038E-3</v>
      </c>
      <c r="AR21" s="128">
        <v>4.155092592592593E-3</v>
      </c>
      <c r="AS21" s="25"/>
      <c r="AT21" s="26"/>
      <c r="AU21" s="25"/>
      <c r="AV21" s="26"/>
      <c r="AW21" s="25"/>
      <c r="AX21" s="26"/>
      <c r="AZ21" s="65" t="s">
        <v>66</v>
      </c>
    </row>
    <row r="22" spans="1:52" s="1" customFormat="1" x14ac:dyDescent="0.25">
      <c r="A22" s="36" t="s">
        <v>774</v>
      </c>
      <c r="B22" s="47" t="s">
        <v>553</v>
      </c>
      <c r="C22" s="28"/>
      <c r="D22" s="29">
        <v>5</v>
      </c>
      <c r="E22" s="43">
        <v>1.0416666666666664E-3</v>
      </c>
      <c r="F22" s="23">
        <v>2.0833333333333329E-3</v>
      </c>
      <c r="G22" s="23">
        <v>4.1666666666666657E-3</v>
      </c>
      <c r="H22" s="23">
        <v>8.3333333333333315E-3</v>
      </c>
      <c r="I22" s="72">
        <v>2.0486111111111113E-3</v>
      </c>
      <c r="J22" s="72">
        <v>4.1203703703703706E-3</v>
      </c>
      <c r="K22" s="25"/>
      <c r="L22" s="26"/>
      <c r="M22" s="25"/>
      <c r="N22" s="26"/>
      <c r="O22" s="25">
        <v>2.0486111111111113E-3</v>
      </c>
      <c r="P22" s="26">
        <v>4.1203703703703706E-3</v>
      </c>
      <c r="Q22" s="25">
        <v>2.0486111111111113E-3</v>
      </c>
      <c r="R22" s="26">
        <v>4.1898148148148146E-3</v>
      </c>
      <c r="S22" s="25"/>
      <c r="T22" s="26"/>
      <c r="U22" s="25">
        <v>2.0949074074074073E-3</v>
      </c>
      <c r="V22" s="26">
        <v>4.3518518518518515E-3</v>
      </c>
      <c r="W22" s="25">
        <v>2.0138888888888888E-3</v>
      </c>
      <c r="X22" s="26">
        <v>4.3055555555555555E-3</v>
      </c>
      <c r="Y22" s="46"/>
      <c r="Z22" s="26"/>
      <c r="AA22" s="25"/>
      <c r="AB22" s="26"/>
      <c r="AC22" s="25">
        <v>2.2222222222222222E-3</v>
      </c>
      <c r="AD22" s="26">
        <v>4.6180555555555558E-3</v>
      </c>
      <c r="AE22" s="25"/>
      <c r="AF22" s="26"/>
      <c r="AG22" s="25">
        <v>2.1296296296296298E-3</v>
      </c>
      <c r="AH22" s="26">
        <v>4.4675925925925933E-3</v>
      </c>
      <c r="AI22" s="25">
        <v>2.1412037037037038E-3</v>
      </c>
      <c r="AJ22" s="26">
        <v>4.409722222222222E-3</v>
      </c>
      <c r="AK22" s="25">
        <v>2.1527777777777778E-3</v>
      </c>
      <c r="AL22" s="26">
        <v>4.5138888888888893E-3</v>
      </c>
      <c r="AM22" s="46">
        <v>2.2106481481481478E-3</v>
      </c>
      <c r="AN22" s="26">
        <v>4.6296296296296302E-3</v>
      </c>
      <c r="AO22" s="46"/>
      <c r="AP22" s="26"/>
      <c r="AQ22" s="46"/>
      <c r="AR22" s="46"/>
      <c r="AS22" s="25"/>
      <c r="AT22" s="26"/>
      <c r="AU22" s="25"/>
      <c r="AV22" s="26"/>
      <c r="AW22" s="25"/>
      <c r="AX22" s="26"/>
      <c r="AZ22" s="65" t="s">
        <v>66</v>
      </c>
    </row>
    <row r="23" spans="1:52" s="1" customFormat="1" x14ac:dyDescent="0.25">
      <c r="A23" s="36" t="s">
        <v>415</v>
      </c>
      <c r="B23" s="47" t="s">
        <v>527</v>
      </c>
      <c r="C23" s="50"/>
      <c r="D23" s="29">
        <v>5</v>
      </c>
      <c r="E23" s="43">
        <v>1.0474537037037037E-3</v>
      </c>
      <c r="F23" s="23">
        <v>2.0949074074074073E-3</v>
      </c>
      <c r="G23" s="23">
        <v>4.1898148148148146E-3</v>
      </c>
      <c r="H23" s="23">
        <v>8.3796296296296292E-3</v>
      </c>
      <c r="I23" s="72">
        <v>1.7592592592592592E-3</v>
      </c>
      <c r="J23" s="72">
        <v>3.8541666666666668E-3</v>
      </c>
      <c r="K23" s="25"/>
      <c r="L23" s="26"/>
      <c r="M23" s="25"/>
      <c r="N23" s="26"/>
      <c r="O23" s="25">
        <v>1.7592592592592592E-3</v>
      </c>
      <c r="P23" s="26">
        <v>3.8541666666666668E-3</v>
      </c>
      <c r="Q23" s="25"/>
      <c r="R23" s="26"/>
      <c r="S23" s="25"/>
      <c r="T23" s="26"/>
      <c r="U23" s="25">
        <v>1.8402777777777777E-3</v>
      </c>
      <c r="V23" s="26">
        <v>3.7731481481481483E-3</v>
      </c>
      <c r="W23" s="25"/>
      <c r="X23" s="26"/>
      <c r="Y23" s="46"/>
      <c r="Z23" s="26"/>
      <c r="AA23" s="25"/>
      <c r="AB23" s="26"/>
      <c r="AC23" s="25"/>
      <c r="AD23" s="26"/>
      <c r="AE23" s="25"/>
      <c r="AF23" s="26"/>
      <c r="AG23" s="25"/>
      <c r="AH23" s="26"/>
      <c r="AI23" s="25"/>
      <c r="AJ23" s="26"/>
      <c r="AK23" s="25"/>
      <c r="AL23" s="26"/>
      <c r="AM23" s="46"/>
      <c r="AN23" s="26"/>
      <c r="AO23" s="46"/>
      <c r="AP23" s="26"/>
      <c r="AQ23" s="46"/>
      <c r="AR23" s="128"/>
      <c r="AS23" s="25"/>
      <c r="AT23" s="26"/>
      <c r="AU23" s="51"/>
      <c r="AV23" s="52"/>
      <c r="AW23" s="51"/>
      <c r="AX23" s="52"/>
      <c r="AZ23" s="65" t="s">
        <v>66</v>
      </c>
    </row>
    <row r="24" spans="1:52" s="1" customFormat="1" x14ac:dyDescent="0.25">
      <c r="A24" s="36" t="s">
        <v>571</v>
      </c>
      <c r="B24" s="47" t="s">
        <v>572</v>
      </c>
      <c r="C24" s="50"/>
      <c r="D24" s="29">
        <v>5</v>
      </c>
      <c r="E24" s="43">
        <v>1.0474537037037037E-3</v>
      </c>
      <c r="F24" s="23">
        <v>2.0949074074074073E-3</v>
      </c>
      <c r="G24" s="23">
        <v>4.1898148148148146E-3</v>
      </c>
      <c r="H24" s="23">
        <v>8.3796296296296292E-3</v>
      </c>
      <c r="I24" s="72">
        <v>1.8981481481481482E-3</v>
      </c>
      <c r="J24" s="72">
        <v>3.9930555555555552E-3</v>
      </c>
      <c r="K24" s="25"/>
      <c r="L24" s="26"/>
      <c r="M24" s="25"/>
      <c r="N24" s="26"/>
      <c r="O24" s="25"/>
      <c r="P24" s="26"/>
      <c r="Q24" s="25"/>
      <c r="R24" s="26"/>
      <c r="S24" s="25"/>
      <c r="T24" s="26"/>
      <c r="U24" s="25">
        <v>1.8981481481481482E-3</v>
      </c>
      <c r="V24" s="26">
        <v>3.9930555555555552E-3</v>
      </c>
      <c r="W24" s="25"/>
      <c r="X24" s="26"/>
      <c r="Y24" s="46"/>
      <c r="Z24" s="26"/>
      <c r="AA24" s="25"/>
      <c r="AB24" s="26"/>
      <c r="AC24" s="25"/>
      <c r="AD24" s="26"/>
      <c r="AE24" s="25"/>
      <c r="AF24" s="26"/>
      <c r="AG24" s="25"/>
      <c r="AH24" s="26"/>
      <c r="AI24" s="25"/>
      <c r="AJ24" s="26"/>
      <c r="AK24" s="25"/>
      <c r="AL24" s="26"/>
      <c r="AM24" s="46"/>
      <c r="AN24" s="26"/>
      <c r="AO24" s="46"/>
      <c r="AP24" s="26"/>
      <c r="AQ24" s="46"/>
      <c r="AR24" s="128"/>
      <c r="AS24" s="25"/>
      <c r="AT24" s="26"/>
      <c r="AU24" s="51"/>
      <c r="AV24" s="52"/>
      <c r="AW24" s="51"/>
      <c r="AX24" s="52"/>
      <c r="AZ24" s="65" t="s">
        <v>66</v>
      </c>
    </row>
    <row r="25" spans="1:52" s="1" customFormat="1" x14ac:dyDescent="0.25">
      <c r="A25" s="38" t="s">
        <v>178</v>
      </c>
      <c r="B25" s="54" t="s">
        <v>783</v>
      </c>
      <c r="C25" s="28"/>
      <c r="D25" s="29">
        <v>5</v>
      </c>
      <c r="E25" s="43">
        <v>1.0590277777777777E-3</v>
      </c>
      <c r="F25" s="23">
        <v>2.1180555555555553E-3</v>
      </c>
      <c r="G25" s="23">
        <v>4.2361111111111106E-3</v>
      </c>
      <c r="H25" s="23">
        <v>8.4722222222222213E-3</v>
      </c>
      <c r="I25" s="72">
        <v>1.8287037037037037E-3</v>
      </c>
      <c r="J25" s="72">
        <v>3.9467592592592592E-3</v>
      </c>
      <c r="K25" s="25"/>
      <c r="L25" s="26"/>
      <c r="M25" s="25"/>
      <c r="N25" s="26"/>
      <c r="O25" s="25"/>
      <c r="P25" s="26"/>
      <c r="Q25" s="25"/>
      <c r="R25" s="26"/>
      <c r="S25" s="25"/>
      <c r="T25" s="26"/>
      <c r="U25" s="25"/>
      <c r="V25" s="26"/>
      <c r="W25" s="25"/>
      <c r="X25" s="26"/>
      <c r="Y25" s="46">
        <v>1.8287037037037037E-3</v>
      </c>
      <c r="Z25" s="26">
        <v>3.9467592592592592E-3</v>
      </c>
      <c r="AA25" s="25"/>
      <c r="AB25" s="26"/>
      <c r="AC25" s="25"/>
      <c r="AD25" s="26"/>
      <c r="AE25" s="25"/>
      <c r="AF25" s="26"/>
      <c r="AG25" s="25"/>
      <c r="AH25" s="26"/>
      <c r="AI25" s="25"/>
      <c r="AJ25" s="26"/>
      <c r="AK25" s="25">
        <v>1.8750000000000001E-3</v>
      </c>
      <c r="AL25" s="26">
        <v>3.9699074074074072E-3</v>
      </c>
      <c r="AM25" s="46"/>
      <c r="AN25" s="26"/>
      <c r="AO25" s="46">
        <v>1.9444444444444442E-3</v>
      </c>
      <c r="AP25" s="26">
        <v>4.2129629629629626E-3</v>
      </c>
      <c r="AQ25" s="46"/>
      <c r="AR25" s="46"/>
      <c r="AS25" s="25"/>
      <c r="AT25" s="26"/>
      <c r="AU25" s="25"/>
      <c r="AV25" s="26"/>
      <c r="AW25" s="25"/>
      <c r="AX25" s="26"/>
      <c r="AZ25" s="65" t="s">
        <v>66</v>
      </c>
    </row>
    <row r="26" spans="1:52" s="1" customFormat="1" x14ac:dyDescent="0.25">
      <c r="A26" s="36" t="s">
        <v>697</v>
      </c>
      <c r="B26" s="47" t="s">
        <v>699</v>
      </c>
      <c r="C26" s="50"/>
      <c r="D26" s="29">
        <v>5</v>
      </c>
      <c r="E26" s="43">
        <v>1.0590277777777777E-3</v>
      </c>
      <c r="F26" s="23">
        <v>2.1180555555555553E-3</v>
      </c>
      <c r="G26" s="23">
        <v>4.2361111111111106E-3</v>
      </c>
      <c r="H26" s="23">
        <v>8.4722222222222213E-3</v>
      </c>
      <c r="I26" s="72">
        <v>1.8634259259259259E-3</v>
      </c>
      <c r="J26" s="72">
        <v>3.9814814814814817E-3</v>
      </c>
      <c r="K26" s="25"/>
      <c r="L26" s="26"/>
      <c r="M26" s="25">
        <v>1.8634259259259259E-3</v>
      </c>
      <c r="N26" s="26">
        <v>3.9814814814814817E-3</v>
      </c>
      <c r="O26" s="25"/>
      <c r="P26" s="26"/>
      <c r="Q26" s="25"/>
      <c r="R26" s="26"/>
      <c r="S26" s="25"/>
      <c r="T26" s="26"/>
      <c r="U26" s="25"/>
      <c r="V26" s="26"/>
      <c r="W26" s="25"/>
      <c r="X26" s="26"/>
      <c r="Y26" s="46"/>
      <c r="Z26" s="26"/>
      <c r="AA26" s="25"/>
      <c r="AB26" s="26"/>
      <c r="AC26" s="25"/>
      <c r="AD26" s="26"/>
      <c r="AE26" s="25"/>
      <c r="AF26" s="26"/>
      <c r="AG26" s="25"/>
      <c r="AH26" s="26"/>
      <c r="AI26" s="25"/>
      <c r="AJ26" s="26"/>
      <c r="AK26" s="25"/>
      <c r="AL26" s="26"/>
      <c r="AM26" s="46"/>
      <c r="AN26" s="26"/>
      <c r="AO26" s="46"/>
      <c r="AP26" s="26"/>
      <c r="AQ26" s="46"/>
      <c r="AR26" s="26"/>
      <c r="AS26" s="46"/>
      <c r="AT26" s="26"/>
      <c r="AU26" s="51"/>
      <c r="AV26" s="52"/>
      <c r="AW26" s="51"/>
      <c r="AX26" s="52"/>
      <c r="AZ26" s="65" t="s">
        <v>66</v>
      </c>
    </row>
    <row r="27" spans="1:52" s="1" customFormat="1" x14ac:dyDescent="0.25">
      <c r="A27" s="36" t="s">
        <v>645</v>
      </c>
      <c r="B27" s="47" t="s">
        <v>647</v>
      </c>
      <c r="C27" s="50"/>
      <c r="D27" s="29">
        <v>4</v>
      </c>
      <c r="E27" s="43">
        <v>1.0763888888888889E-3</v>
      </c>
      <c r="F27" s="23">
        <v>2.1527777777777778E-3</v>
      </c>
      <c r="G27" s="23">
        <v>4.3055555555555555E-3</v>
      </c>
      <c r="H27" s="23">
        <v>8.611111111111111E-3</v>
      </c>
      <c r="I27" s="72">
        <v>2.2685185185185187E-3</v>
      </c>
      <c r="J27" s="72">
        <v>4.4212962962962964E-3</v>
      </c>
      <c r="K27" s="25"/>
      <c r="L27" s="26"/>
      <c r="M27" s="25"/>
      <c r="N27" s="26"/>
      <c r="O27" s="25">
        <v>2.2685185185185187E-3</v>
      </c>
      <c r="P27" s="26">
        <v>4.4212962962962964E-3</v>
      </c>
      <c r="Q27" s="25"/>
      <c r="R27" s="26"/>
      <c r="S27" s="25"/>
      <c r="T27" s="26"/>
      <c r="U27" s="25"/>
      <c r="V27" s="26"/>
      <c r="W27" s="25"/>
      <c r="X27" s="26"/>
      <c r="Y27" s="46"/>
      <c r="Z27" s="26"/>
      <c r="AA27" s="25"/>
      <c r="AB27" s="26"/>
      <c r="AC27" s="25"/>
      <c r="AD27" s="26"/>
      <c r="AE27" s="25"/>
      <c r="AF27" s="26"/>
      <c r="AG27" s="25"/>
      <c r="AH27" s="26"/>
      <c r="AI27" s="25"/>
      <c r="AJ27" s="26"/>
      <c r="AK27" s="25"/>
      <c r="AL27" s="26"/>
      <c r="AM27" s="46"/>
      <c r="AN27" s="26"/>
      <c r="AO27" s="46"/>
      <c r="AP27" s="26"/>
      <c r="AQ27" s="46"/>
      <c r="AR27" s="26"/>
      <c r="AS27" s="46"/>
      <c r="AT27" s="26"/>
      <c r="AU27" s="51"/>
      <c r="AV27" s="52"/>
      <c r="AW27" s="51"/>
      <c r="AX27" s="52"/>
      <c r="AZ27" s="65" t="s">
        <v>812</v>
      </c>
    </row>
    <row r="28" spans="1:52" s="1" customFormat="1" x14ac:dyDescent="0.25">
      <c r="A28" s="38" t="s">
        <v>772</v>
      </c>
      <c r="B28" s="54" t="s">
        <v>484</v>
      </c>
      <c r="C28" s="28"/>
      <c r="D28" s="29">
        <v>4</v>
      </c>
      <c r="E28" s="43">
        <v>1.0821759259259259E-3</v>
      </c>
      <c r="F28" s="23">
        <v>2.1643518518518518E-3</v>
      </c>
      <c r="G28" s="23">
        <v>4.3287037037037035E-3</v>
      </c>
      <c r="H28" s="23">
        <v>8.6574074074074071E-3</v>
      </c>
      <c r="I28" s="72">
        <v>1.8634259259259261E-3</v>
      </c>
      <c r="J28" s="72">
        <v>4.0277777777777777E-3</v>
      </c>
      <c r="K28" s="25"/>
      <c r="L28" s="26"/>
      <c r="M28" s="25"/>
      <c r="N28" s="26"/>
      <c r="O28" s="25"/>
      <c r="P28" s="26"/>
      <c r="Q28" s="25"/>
      <c r="R28" s="26"/>
      <c r="S28" s="25"/>
      <c r="T28" s="26"/>
      <c r="U28" s="25"/>
      <c r="V28" s="26"/>
      <c r="W28" s="25"/>
      <c r="X28" s="26"/>
      <c r="Y28" s="46"/>
      <c r="Z28" s="26"/>
      <c r="AA28" s="25">
        <v>1.8634259259259261E-3</v>
      </c>
      <c r="AB28" s="26">
        <v>4.0277777777777777E-3</v>
      </c>
      <c r="AC28" s="25"/>
      <c r="AD28" s="26"/>
      <c r="AE28" s="25"/>
      <c r="AF28" s="26"/>
      <c r="AG28" s="25">
        <v>1.9097222222222222E-3</v>
      </c>
      <c r="AH28" s="26">
        <v>4.1203703703703706E-3</v>
      </c>
      <c r="AI28" s="25">
        <v>1.8981481481481482E-3</v>
      </c>
      <c r="AJ28" s="26">
        <v>4.2013888888888891E-3</v>
      </c>
      <c r="AK28" s="25">
        <v>2.0254629629629629E-3</v>
      </c>
      <c r="AL28" s="26">
        <v>4.2708333333333339E-3</v>
      </c>
      <c r="AM28" s="46"/>
      <c r="AN28" s="26"/>
      <c r="AO28" s="46"/>
      <c r="AP28" s="26"/>
      <c r="AQ28" s="46"/>
      <c r="AR28" s="26"/>
      <c r="AS28" s="46"/>
      <c r="AT28" s="26"/>
      <c r="AU28" s="25"/>
      <c r="AV28" s="26"/>
      <c r="AW28" s="25"/>
      <c r="AX28" s="26"/>
      <c r="AZ28" s="65" t="s">
        <v>66</v>
      </c>
    </row>
    <row r="29" spans="1:52" s="1" customFormat="1" x14ac:dyDescent="0.25">
      <c r="A29" s="36" t="s">
        <v>495</v>
      </c>
      <c r="B29" s="47" t="s">
        <v>496</v>
      </c>
      <c r="C29" s="50"/>
      <c r="D29" s="29">
        <v>4</v>
      </c>
      <c r="E29" s="43">
        <v>1.0937499999999999E-3</v>
      </c>
      <c r="F29" s="23">
        <v>2.1874999999999998E-3</v>
      </c>
      <c r="G29" s="23">
        <v>4.3749999999999995E-3</v>
      </c>
      <c r="H29" s="23">
        <v>8.7499999999999991E-3</v>
      </c>
      <c r="I29" s="72">
        <v>1.9791666666666668E-3</v>
      </c>
      <c r="J29" s="72">
        <v>4.1666666666666666E-3</v>
      </c>
      <c r="K29" s="25"/>
      <c r="L29" s="26"/>
      <c r="M29" s="25"/>
      <c r="N29" s="26"/>
      <c r="O29" s="25">
        <v>1.9791666666666668E-3</v>
      </c>
      <c r="P29" s="26">
        <v>4.1666666666666666E-3</v>
      </c>
      <c r="Q29" s="25">
        <v>2.0717592592592593E-3</v>
      </c>
      <c r="R29" s="26">
        <v>4.340277777777778E-3</v>
      </c>
      <c r="S29" s="25"/>
      <c r="T29" s="26"/>
      <c r="U29" s="25"/>
      <c r="V29" s="26"/>
      <c r="W29" s="25"/>
      <c r="X29" s="26"/>
      <c r="Y29" s="46"/>
      <c r="Z29" s="26"/>
      <c r="AA29" s="25"/>
      <c r="AB29" s="26"/>
      <c r="AC29" s="25"/>
      <c r="AD29" s="26"/>
      <c r="AE29" s="25"/>
      <c r="AF29" s="26"/>
      <c r="AG29" s="25"/>
      <c r="AH29" s="26"/>
      <c r="AI29" s="25"/>
      <c r="AJ29" s="26"/>
      <c r="AK29" s="25"/>
      <c r="AL29" s="26"/>
      <c r="AM29" s="46"/>
      <c r="AN29" s="26"/>
      <c r="AO29" s="46"/>
      <c r="AP29" s="26"/>
      <c r="AQ29" s="46"/>
      <c r="AR29" s="128"/>
      <c r="AS29" s="25"/>
      <c r="AT29" s="26"/>
      <c r="AU29" s="51"/>
      <c r="AV29" s="52"/>
      <c r="AW29" s="51"/>
      <c r="AX29" s="52"/>
      <c r="AZ29" s="65" t="s">
        <v>66</v>
      </c>
    </row>
    <row r="30" spans="1:52" s="1" customFormat="1" x14ac:dyDescent="0.25">
      <c r="A30" s="38" t="s">
        <v>438</v>
      </c>
      <c r="B30" s="54" t="s">
        <v>536</v>
      </c>
      <c r="C30" s="28"/>
      <c r="D30" s="29">
        <v>4</v>
      </c>
      <c r="E30" s="43">
        <v>1.0937500000000001E-3</v>
      </c>
      <c r="F30" s="23">
        <v>2.1875000000000002E-3</v>
      </c>
      <c r="G30" s="23">
        <v>4.3750000000000004E-3</v>
      </c>
      <c r="H30" s="23">
        <v>8.7500000000000008E-3</v>
      </c>
      <c r="I30" s="72">
        <v>2.0023148148148148E-3</v>
      </c>
      <c r="J30" s="72">
        <v>4.1898148148148146E-3</v>
      </c>
      <c r="K30" s="25"/>
      <c r="L30" s="26"/>
      <c r="M30" s="25"/>
      <c r="N30" s="26"/>
      <c r="O30" s="25"/>
      <c r="P30" s="26"/>
      <c r="Q30" s="25"/>
      <c r="R30" s="26"/>
      <c r="S30" s="25"/>
      <c r="T30" s="26"/>
      <c r="U30" s="25"/>
      <c r="V30" s="26"/>
      <c r="W30" s="25">
        <v>2.0023148148148148E-3</v>
      </c>
      <c r="X30" s="26">
        <v>4.1898148148148146E-3</v>
      </c>
      <c r="Y30" s="46">
        <v>2.0717592592592593E-3</v>
      </c>
      <c r="Z30" s="26">
        <v>4.3055555555555555E-3</v>
      </c>
      <c r="AA30" s="25"/>
      <c r="AB30" s="26"/>
      <c r="AC30" s="25">
        <v>2.4768518518518516E-3</v>
      </c>
      <c r="AD30" s="26">
        <v>4.6296296296296302E-3</v>
      </c>
      <c r="AE30" s="25"/>
      <c r="AF30" s="26"/>
      <c r="AG30" s="25"/>
      <c r="AH30" s="26"/>
      <c r="AI30" s="25"/>
      <c r="AJ30" s="26"/>
      <c r="AK30" s="25"/>
      <c r="AL30" s="26"/>
      <c r="AM30" s="46"/>
      <c r="AN30" s="26"/>
      <c r="AO30" s="46"/>
      <c r="AP30" s="26"/>
      <c r="AQ30" s="46"/>
      <c r="AR30" s="26"/>
      <c r="AS30" s="128"/>
      <c r="AT30" s="26"/>
      <c r="AU30" s="25"/>
      <c r="AV30" s="26"/>
      <c r="AW30" s="25"/>
      <c r="AX30" s="26"/>
      <c r="AZ30" s="65" t="s">
        <v>66</v>
      </c>
    </row>
    <row r="31" spans="1:52" s="1" customFormat="1" x14ac:dyDescent="0.25">
      <c r="A31" s="36" t="s">
        <v>680</v>
      </c>
      <c r="B31" s="47" t="s">
        <v>681</v>
      </c>
      <c r="C31" s="50"/>
      <c r="D31" s="29">
        <v>4</v>
      </c>
      <c r="E31" s="43">
        <v>1.0937500000000001E-3</v>
      </c>
      <c r="F31" s="23">
        <v>2.1875000000000002E-3</v>
      </c>
      <c r="G31" s="23">
        <v>4.3750000000000004E-3</v>
      </c>
      <c r="H31" s="23">
        <v>8.7500000000000008E-3</v>
      </c>
      <c r="I31" s="72">
        <v>2.0370370370370369E-3</v>
      </c>
      <c r="J31" s="72">
        <v>4.2245370370370371E-3</v>
      </c>
      <c r="K31" s="25"/>
      <c r="L31" s="26"/>
      <c r="M31" s="25">
        <v>2.0370370370370369E-3</v>
      </c>
      <c r="N31" s="26">
        <v>4.2245370370370371E-3</v>
      </c>
      <c r="O31" s="25"/>
      <c r="P31" s="26"/>
      <c r="Q31" s="25"/>
      <c r="R31" s="26"/>
      <c r="S31" s="25"/>
      <c r="T31" s="26"/>
      <c r="U31" s="25"/>
      <c r="V31" s="26"/>
      <c r="W31" s="25"/>
      <c r="X31" s="26"/>
      <c r="Y31" s="46"/>
      <c r="Z31" s="26"/>
      <c r="AA31" s="25"/>
      <c r="AB31" s="26"/>
      <c r="AC31" s="25"/>
      <c r="AD31" s="26"/>
      <c r="AE31" s="25"/>
      <c r="AF31" s="26"/>
      <c r="AG31" s="25"/>
      <c r="AH31" s="26"/>
      <c r="AI31" s="25"/>
      <c r="AJ31" s="26"/>
      <c r="AK31" s="25"/>
      <c r="AL31" s="26"/>
      <c r="AM31" s="46"/>
      <c r="AN31" s="26"/>
      <c r="AO31" s="46"/>
      <c r="AP31" s="26"/>
      <c r="AQ31" s="46"/>
      <c r="AR31" s="128"/>
      <c r="AS31" s="25"/>
      <c r="AT31" s="26"/>
      <c r="AU31" s="51"/>
      <c r="AV31" s="52"/>
      <c r="AW31" s="51"/>
      <c r="AX31" s="52"/>
      <c r="AZ31" s="65" t="s">
        <v>66</v>
      </c>
    </row>
    <row r="32" spans="1:52" s="1" customFormat="1" x14ac:dyDescent="0.25">
      <c r="A32" s="38" t="s">
        <v>395</v>
      </c>
      <c r="B32" s="54" t="s">
        <v>393</v>
      </c>
      <c r="C32" s="37"/>
      <c r="D32" s="29">
        <v>4</v>
      </c>
      <c r="E32" s="43">
        <v>1.0937500000000003E-3</v>
      </c>
      <c r="F32" s="23">
        <v>2.1875000000000006E-3</v>
      </c>
      <c r="G32" s="23">
        <v>4.3750000000000013E-3</v>
      </c>
      <c r="H32" s="23">
        <v>8.7500000000000026E-3</v>
      </c>
      <c r="I32" s="72">
        <v>1.9097222222222222E-3</v>
      </c>
      <c r="J32" s="72">
        <v>4.0972222222222226E-3</v>
      </c>
      <c r="K32" s="25"/>
      <c r="L32" s="26"/>
      <c r="M32" s="25">
        <v>1.9097222222222222E-3</v>
      </c>
      <c r="N32" s="26">
        <v>4.0972222222222226E-3</v>
      </c>
      <c r="O32" s="25"/>
      <c r="P32" s="26"/>
      <c r="Q32" s="25"/>
      <c r="R32" s="26"/>
      <c r="S32" s="25"/>
      <c r="T32" s="26"/>
      <c r="U32" s="25">
        <v>1.8287037037037037E-3</v>
      </c>
      <c r="V32" s="26">
        <v>4.0162037037037041E-3</v>
      </c>
      <c r="W32" s="25"/>
      <c r="X32" s="26"/>
      <c r="Y32" s="46"/>
      <c r="Z32" s="26"/>
      <c r="AA32" s="25">
        <v>1.8634259259259261E-3</v>
      </c>
      <c r="AB32" s="26">
        <v>4.0509259259259257E-3</v>
      </c>
      <c r="AC32" s="25"/>
      <c r="AD32" s="26"/>
      <c r="AE32" s="25"/>
      <c r="AF32" s="26"/>
      <c r="AG32" s="25"/>
      <c r="AH32" s="26"/>
      <c r="AI32" s="25"/>
      <c r="AJ32" s="26"/>
      <c r="AK32" s="25"/>
      <c r="AL32" s="26"/>
      <c r="AM32" s="46"/>
      <c r="AN32" s="26"/>
      <c r="AO32" s="46"/>
      <c r="AP32" s="26"/>
      <c r="AQ32" s="46"/>
      <c r="AR32" s="46"/>
      <c r="AS32" s="25"/>
      <c r="AT32" s="26"/>
      <c r="AU32" s="25"/>
      <c r="AV32" s="26"/>
      <c r="AW32" s="25"/>
      <c r="AX32" s="26"/>
      <c r="AZ32" s="65" t="s">
        <v>66</v>
      </c>
    </row>
    <row r="33" spans="1:57" s="1" customFormat="1" x14ac:dyDescent="0.25">
      <c r="A33" s="38" t="s">
        <v>569</v>
      </c>
      <c r="B33" s="54" t="s">
        <v>739</v>
      </c>
      <c r="C33" s="28"/>
      <c r="D33" s="29">
        <v>4</v>
      </c>
      <c r="E33" s="43">
        <v>1.0937500000000005E-3</v>
      </c>
      <c r="F33" s="23">
        <v>2.1875000000000011E-3</v>
      </c>
      <c r="G33" s="23">
        <v>4.3750000000000022E-3</v>
      </c>
      <c r="H33" s="23">
        <v>8.7500000000000043E-3</v>
      </c>
      <c r="I33" s="72">
        <v>2.2685185185185182E-3</v>
      </c>
      <c r="J33" s="72">
        <v>4.4560185185185189E-3</v>
      </c>
      <c r="K33" s="25"/>
      <c r="L33" s="26"/>
      <c r="M33" s="25"/>
      <c r="N33" s="26"/>
      <c r="O33" s="25"/>
      <c r="P33" s="26"/>
      <c r="Q33" s="25"/>
      <c r="R33" s="26"/>
      <c r="S33" s="25"/>
      <c r="T33" s="26"/>
      <c r="U33" s="25"/>
      <c r="V33" s="26"/>
      <c r="W33" s="25"/>
      <c r="X33" s="26"/>
      <c r="Y33" s="46"/>
      <c r="Z33" s="26"/>
      <c r="AA33" s="25"/>
      <c r="AB33" s="26"/>
      <c r="AC33" s="25"/>
      <c r="AD33" s="26"/>
      <c r="AE33" s="25"/>
      <c r="AF33" s="26"/>
      <c r="AG33" s="25"/>
      <c r="AH33" s="26"/>
      <c r="AI33" s="25"/>
      <c r="AJ33" s="26"/>
      <c r="AK33" s="25"/>
      <c r="AL33" s="26"/>
      <c r="AM33" s="46">
        <v>2.2685185185185182E-3</v>
      </c>
      <c r="AN33" s="26">
        <v>4.4560185185185189E-3</v>
      </c>
      <c r="AO33" s="46">
        <v>2.2569444444444447E-3</v>
      </c>
      <c r="AP33" s="26">
        <v>4.5486111111111109E-3</v>
      </c>
      <c r="AQ33" s="46">
        <v>2.3379629629629631E-3</v>
      </c>
      <c r="AR33" s="26">
        <v>4.6296296296296302E-3</v>
      </c>
      <c r="AS33" s="46">
        <v>2.4421296296296296E-3</v>
      </c>
      <c r="AT33" s="26">
        <v>4.8958333333333328E-3</v>
      </c>
      <c r="AU33" s="25"/>
      <c r="AV33" s="26"/>
      <c r="AW33" s="25"/>
      <c r="AX33" s="26"/>
      <c r="AZ33" s="65" t="s">
        <v>812</v>
      </c>
    </row>
    <row r="34" spans="1:57" s="1" customFormat="1" x14ac:dyDescent="0.25">
      <c r="A34" s="38" t="s">
        <v>803</v>
      </c>
      <c r="B34" s="54" t="s">
        <v>738</v>
      </c>
      <c r="C34" s="28"/>
      <c r="D34" s="29">
        <v>4</v>
      </c>
      <c r="E34" s="43">
        <v>1.0995370370370371E-3</v>
      </c>
      <c r="F34" s="23">
        <v>2.1990740740740742E-3</v>
      </c>
      <c r="G34" s="23">
        <v>4.3981481481481484E-3</v>
      </c>
      <c r="H34" s="23">
        <v>8.7962962962962968E-3</v>
      </c>
      <c r="I34" s="72">
        <v>1.9212962962962964E-3</v>
      </c>
      <c r="J34" s="72">
        <v>4.1203703703703706E-3</v>
      </c>
      <c r="K34" s="25"/>
      <c r="L34" s="26"/>
      <c r="M34" s="25"/>
      <c r="N34" s="26"/>
      <c r="O34" s="25"/>
      <c r="P34" s="26"/>
      <c r="Q34" s="25"/>
      <c r="R34" s="26"/>
      <c r="S34" s="25"/>
      <c r="T34" s="26"/>
      <c r="U34" s="25"/>
      <c r="V34" s="26"/>
      <c r="W34" s="25">
        <v>1.9212962962962964E-3</v>
      </c>
      <c r="X34" s="26">
        <v>4.1203703703703706E-3</v>
      </c>
      <c r="Y34" s="46"/>
      <c r="Z34" s="26"/>
      <c r="AA34" s="25"/>
      <c r="AB34" s="26"/>
      <c r="AC34" s="25"/>
      <c r="AD34" s="26"/>
      <c r="AE34" s="25"/>
      <c r="AF34" s="26"/>
      <c r="AG34" s="25"/>
      <c r="AH34" s="26"/>
      <c r="AI34" s="25"/>
      <c r="AJ34" s="26"/>
      <c r="AK34" s="25"/>
      <c r="AL34" s="26"/>
      <c r="AM34" s="46">
        <v>1.9097222222222222E-3</v>
      </c>
      <c r="AN34" s="26">
        <v>3.9004629629629632E-3</v>
      </c>
      <c r="AO34" s="46">
        <v>1.8750000000000001E-3</v>
      </c>
      <c r="AP34" s="26">
        <v>3.9236111111111112E-3</v>
      </c>
      <c r="AQ34" s="46"/>
      <c r="AR34" s="128"/>
      <c r="AS34" s="25"/>
      <c r="AT34" s="26"/>
      <c r="AU34" s="25"/>
      <c r="AV34" s="26"/>
      <c r="AW34" s="25"/>
      <c r="AX34" s="26"/>
      <c r="AZ34" s="65" t="s">
        <v>66</v>
      </c>
    </row>
    <row r="35" spans="1:57" s="1" customFormat="1" x14ac:dyDescent="0.25">
      <c r="A35" s="36" t="s">
        <v>649</v>
      </c>
      <c r="B35" s="47" t="s">
        <v>650</v>
      </c>
      <c r="C35" s="50"/>
      <c r="D35" s="29">
        <v>4</v>
      </c>
      <c r="E35" s="43">
        <v>1.1111111111111115E-3</v>
      </c>
      <c r="F35" s="23">
        <v>2.2222222222222231E-3</v>
      </c>
      <c r="G35" s="23">
        <v>4.4444444444444462E-3</v>
      </c>
      <c r="H35" s="23">
        <v>8.8888888888888924E-3</v>
      </c>
      <c r="I35" s="72">
        <v>2.0949074074074073E-3</v>
      </c>
      <c r="J35" s="72">
        <v>4.31712962962963E-3</v>
      </c>
      <c r="K35" s="25"/>
      <c r="L35" s="26"/>
      <c r="M35" s="25"/>
      <c r="N35" s="26"/>
      <c r="O35" s="25">
        <v>2.0949074074074073E-3</v>
      </c>
      <c r="P35" s="26">
        <v>4.31712962962963E-3</v>
      </c>
      <c r="Q35" s="25">
        <v>2.3495370370370371E-3</v>
      </c>
      <c r="R35" s="26">
        <v>4.8726851851851848E-3</v>
      </c>
      <c r="S35" s="25"/>
      <c r="T35" s="26"/>
      <c r="U35" s="25"/>
      <c r="V35" s="26"/>
      <c r="W35" s="25"/>
      <c r="X35" s="26"/>
      <c r="Y35" s="46"/>
      <c r="Z35" s="26"/>
      <c r="AA35" s="25"/>
      <c r="AB35" s="26"/>
      <c r="AC35" s="25"/>
      <c r="AD35" s="26"/>
      <c r="AE35" s="25"/>
      <c r="AF35" s="26"/>
      <c r="AG35" s="25"/>
      <c r="AH35" s="26"/>
      <c r="AI35" s="25"/>
      <c r="AJ35" s="26"/>
      <c r="AK35" s="25"/>
      <c r="AL35" s="26"/>
      <c r="AM35" s="46"/>
      <c r="AN35" s="26"/>
      <c r="AO35" s="46"/>
      <c r="AP35" s="26"/>
      <c r="AQ35" s="46"/>
      <c r="AR35" s="128"/>
      <c r="AS35" s="25"/>
      <c r="AT35" s="26"/>
      <c r="AU35" s="51"/>
      <c r="AV35" s="52"/>
      <c r="AW35" s="51"/>
      <c r="AX35" s="52"/>
      <c r="AZ35" s="65" t="s">
        <v>66</v>
      </c>
    </row>
    <row r="36" spans="1:57" s="1" customFormat="1" x14ac:dyDescent="0.25">
      <c r="A36" s="38" t="s">
        <v>422</v>
      </c>
      <c r="B36" s="54" t="s">
        <v>423</v>
      </c>
      <c r="C36" s="28"/>
      <c r="D36" s="29">
        <v>4</v>
      </c>
      <c r="E36" s="43">
        <v>1.1226851851851853E-3</v>
      </c>
      <c r="F36" s="23">
        <v>2.2453703703703707E-3</v>
      </c>
      <c r="G36" s="23">
        <v>4.4907407407407413E-3</v>
      </c>
      <c r="H36" s="23">
        <v>8.9814814814814826E-3</v>
      </c>
      <c r="I36" s="72">
        <v>2.0949074074074073E-3</v>
      </c>
      <c r="J36" s="72">
        <v>4.340277777777778E-3</v>
      </c>
      <c r="K36" s="25"/>
      <c r="L36" s="26"/>
      <c r="M36" s="25"/>
      <c r="N36" s="26"/>
      <c r="O36" s="25"/>
      <c r="P36" s="26"/>
      <c r="Q36" s="25"/>
      <c r="R36" s="26"/>
      <c r="S36" s="25"/>
      <c r="T36" s="26"/>
      <c r="U36" s="25"/>
      <c r="V36" s="26"/>
      <c r="W36" s="25">
        <v>2.0949074074074073E-3</v>
      </c>
      <c r="X36" s="26">
        <v>4.340277777777778E-3</v>
      </c>
      <c r="Y36" s="46">
        <v>2.0949074074074073E-3</v>
      </c>
      <c r="Z36" s="26">
        <v>4.363425925925926E-3</v>
      </c>
      <c r="AA36" s="25"/>
      <c r="AB36" s="26"/>
      <c r="AC36" s="25">
        <v>2.1180555555555553E-3</v>
      </c>
      <c r="AD36" s="26">
        <v>4.386574074074074E-3</v>
      </c>
      <c r="AE36" s="25">
        <v>2.0254629629629629E-3</v>
      </c>
      <c r="AF36" s="26">
        <v>4.2708333333333339E-3</v>
      </c>
      <c r="AG36" s="25">
        <v>2.0601851851851853E-3</v>
      </c>
      <c r="AH36" s="26">
        <v>4.2824074074074075E-3</v>
      </c>
      <c r="AI36" s="25">
        <v>1.9907407407407408E-3</v>
      </c>
      <c r="AJ36" s="26">
        <v>4.3287037037037035E-3</v>
      </c>
      <c r="AK36" s="25">
        <v>2.1180555555555553E-3</v>
      </c>
      <c r="AL36" s="26">
        <v>4.6527777777777774E-3</v>
      </c>
      <c r="AM36" s="46"/>
      <c r="AN36" s="26"/>
      <c r="AO36" s="46"/>
      <c r="AP36" s="26"/>
      <c r="AQ36" s="46"/>
      <c r="AR36" s="26"/>
      <c r="AS36" s="128"/>
      <c r="AT36" s="26"/>
      <c r="AU36" s="25"/>
      <c r="AV36" s="26"/>
      <c r="AW36" s="25"/>
      <c r="AX36" s="26"/>
      <c r="AZ36" s="65" t="s">
        <v>66</v>
      </c>
    </row>
    <row r="37" spans="1:57" s="1" customFormat="1" x14ac:dyDescent="0.25">
      <c r="A37" s="36" t="s">
        <v>794</v>
      </c>
      <c r="B37" s="47" t="s">
        <v>716</v>
      </c>
      <c r="C37" s="28"/>
      <c r="D37" s="29">
        <v>4</v>
      </c>
      <c r="E37" s="43">
        <v>1.1400462962962963E-3</v>
      </c>
      <c r="F37" s="23">
        <v>2.2800925925925927E-3</v>
      </c>
      <c r="G37" s="23">
        <v>4.5601851851851853E-3</v>
      </c>
      <c r="H37" s="23">
        <v>9.1203703703703707E-3</v>
      </c>
      <c r="I37" s="72">
        <v>2.1643518518518518E-3</v>
      </c>
      <c r="J37" s="72">
        <v>4.4444444444444444E-3</v>
      </c>
      <c r="K37" s="25"/>
      <c r="L37" s="26"/>
      <c r="M37" s="25"/>
      <c r="N37" s="26"/>
      <c r="O37" s="25"/>
      <c r="P37" s="26"/>
      <c r="Q37" s="25"/>
      <c r="R37" s="26"/>
      <c r="S37" s="25"/>
      <c r="T37" s="26"/>
      <c r="U37" s="25"/>
      <c r="V37" s="26"/>
      <c r="W37" s="25">
        <v>2.1643518518518518E-3</v>
      </c>
      <c r="X37" s="26">
        <v>4.4444444444444444E-3</v>
      </c>
      <c r="Y37" s="46"/>
      <c r="Z37" s="26"/>
      <c r="AA37" s="25"/>
      <c r="AB37" s="26"/>
      <c r="AC37" s="25"/>
      <c r="AD37" s="26"/>
      <c r="AE37" s="25"/>
      <c r="AF37" s="26"/>
      <c r="AG37" s="25">
        <v>2.1759259259259258E-3</v>
      </c>
      <c r="AH37" s="26">
        <v>4.4212962962962956E-3</v>
      </c>
      <c r="AI37" s="25"/>
      <c r="AJ37" s="26"/>
      <c r="AK37" s="25"/>
      <c r="AL37" s="26"/>
      <c r="AM37" s="46">
        <v>2.1759259259259258E-3</v>
      </c>
      <c r="AN37" s="26">
        <v>4.4675925925925933E-3</v>
      </c>
      <c r="AO37" s="46">
        <v>2.1064814814814813E-3</v>
      </c>
      <c r="AP37" s="26">
        <v>4.363425925925926E-3</v>
      </c>
      <c r="AQ37" s="46"/>
      <c r="AR37" s="128"/>
      <c r="AS37" s="25"/>
      <c r="AT37" s="26"/>
      <c r="AU37" s="25">
        <v>2.1412037037037038E-3</v>
      </c>
      <c r="AV37" s="26">
        <v>4.6064814814814814E-3</v>
      </c>
      <c r="AW37" s="25"/>
      <c r="AX37" s="26"/>
      <c r="AZ37" s="65" t="s">
        <v>66</v>
      </c>
      <c r="BA37" s="69"/>
      <c r="BD37" s="68"/>
      <c r="BE37" s="69"/>
    </row>
    <row r="38" spans="1:57" s="1" customFormat="1" x14ac:dyDescent="0.25">
      <c r="A38" s="38" t="s">
        <v>778</v>
      </c>
      <c r="B38" s="54" t="s">
        <v>597</v>
      </c>
      <c r="C38" s="28"/>
      <c r="D38" s="29">
        <v>4</v>
      </c>
      <c r="E38" s="43">
        <v>1.1458333333333329E-3</v>
      </c>
      <c r="F38" s="23">
        <v>2.2916666666666658E-3</v>
      </c>
      <c r="G38" s="23">
        <v>4.5833333333333316E-3</v>
      </c>
      <c r="H38" s="23">
        <v>9.1666666666666632E-3</v>
      </c>
      <c r="I38" s="72">
        <v>1.9212962962962962E-3</v>
      </c>
      <c r="J38" s="72">
        <v>4.2129629629629626E-3</v>
      </c>
      <c r="K38" s="25"/>
      <c r="L38" s="26"/>
      <c r="M38" s="25"/>
      <c r="N38" s="26"/>
      <c r="O38" s="25"/>
      <c r="P38" s="26"/>
      <c r="Q38" s="25"/>
      <c r="R38" s="26"/>
      <c r="S38" s="25"/>
      <c r="T38" s="26"/>
      <c r="U38" s="25"/>
      <c r="V38" s="26"/>
      <c r="W38" s="25">
        <v>1.9212962962962962E-3</v>
      </c>
      <c r="X38" s="26">
        <v>4.2129629629629626E-3</v>
      </c>
      <c r="Y38" s="46">
        <v>2.0138888888888888E-3</v>
      </c>
      <c r="Z38" s="26">
        <v>4.409722222222222E-3</v>
      </c>
      <c r="AA38" s="25"/>
      <c r="AB38" s="26"/>
      <c r="AC38" s="25"/>
      <c r="AD38" s="26"/>
      <c r="AE38" s="25"/>
      <c r="AF38" s="26"/>
      <c r="AG38" s="25"/>
      <c r="AH38" s="26"/>
      <c r="AI38" s="25"/>
      <c r="AJ38" s="26"/>
      <c r="AK38" s="25"/>
      <c r="AL38" s="26"/>
      <c r="AM38" s="46"/>
      <c r="AN38" s="26"/>
      <c r="AO38" s="46"/>
      <c r="AP38" s="26"/>
      <c r="AQ38" s="46"/>
      <c r="AR38" s="46"/>
      <c r="AS38" s="25"/>
      <c r="AT38" s="26"/>
      <c r="AU38" s="25"/>
      <c r="AV38" s="26"/>
      <c r="AW38" s="25"/>
      <c r="AX38" s="26"/>
      <c r="AZ38" s="65" t="s">
        <v>66</v>
      </c>
    </row>
    <row r="39" spans="1:57" s="1" customFormat="1" x14ac:dyDescent="0.25">
      <c r="A39" s="38" t="s">
        <v>773</v>
      </c>
      <c r="B39" s="54" t="s">
        <v>544</v>
      </c>
      <c r="C39" s="28"/>
      <c r="D39" s="29">
        <v>4</v>
      </c>
      <c r="E39" s="43">
        <v>1.1458333333333336E-3</v>
      </c>
      <c r="F39" s="23">
        <v>2.2916666666666671E-3</v>
      </c>
      <c r="G39" s="23">
        <v>4.5833333333333342E-3</v>
      </c>
      <c r="H39" s="23">
        <v>9.1666666666666684E-3</v>
      </c>
      <c r="I39" s="72">
        <v>2.1064814814814813E-3</v>
      </c>
      <c r="J39" s="72">
        <v>4.3981481481481484E-3</v>
      </c>
      <c r="K39" s="25"/>
      <c r="L39" s="26"/>
      <c r="M39" s="25"/>
      <c r="N39" s="26"/>
      <c r="O39" s="25"/>
      <c r="P39" s="26"/>
      <c r="Q39" s="25"/>
      <c r="R39" s="26"/>
      <c r="S39" s="25"/>
      <c r="T39" s="26"/>
      <c r="U39" s="25"/>
      <c r="V39" s="26"/>
      <c r="W39" s="25"/>
      <c r="X39" s="26"/>
      <c r="Y39" s="46"/>
      <c r="Z39" s="26"/>
      <c r="AA39" s="25"/>
      <c r="AB39" s="26"/>
      <c r="AC39" s="25"/>
      <c r="AD39" s="26"/>
      <c r="AE39" s="25"/>
      <c r="AF39" s="26"/>
      <c r="AG39" s="25"/>
      <c r="AH39" s="26"/>
      <c r="AI39" s="25"/>
      <c r="AJ39" s="26"/>
      <c r="AK39" s="25"/>
      <c r="AL39" s="26"/>
      <c r="AM39" s="46"/>
      <c r="AN39" s="26"/>
      <c r="AO39" s="46"/>
      <c r="AP39" s="26"/>
      <c r="AQ39" s="46"/>
      <c r="AR39" s="26"/>
      <c r="AS39" s="128"/>
      <c r="AT39" s="26"/>
      <c r="AU39" s="25"/>
      <c r="AV39" s="26"/>
      <c r="AW39" s="25">
        <v>2.1064814814814813E-3</v>
      </c>
      <c r="AX39" s="26">
        <v>4.3981481481481484E-3</v>
      </c>
      <c r="AZ39" s="65" t="s">
        <v>66</v>
      </c>
    </row>
    <row r="40" spans="1:57" s="1" customFormat="1" x14ac:dyDescent="0.25">
      <c r="A40" s="38" t="s">
        <v>396</v>
      </c>
      <c r="B40" s="54" t="s">
        <v>394</v>
      </c>
      <c r="C40" s="37"/>
      <c r="D40" s="29">
        <v>4</v>
      </c>
      <c r="E40" s="43">
        <v>1.1458333333333338E-3</v>
      </c>
      <c r="F40" s="23">
        <v>2.2916666666666675E-3</v>
      </c>
      <c r="G40" s="23">
        <v>4.5833333333333351E-3</v>
      </c>
      <c r="H40" s="23">
        <v>9.1666666666666702E-3</v>
      </c>
      <c r="I40" s="72">
        <v>2.1643518518518518E-3</v>
      </c>
      <c r="J40" s="72">
        <v>4.4560185185185189E-3</v>
      </c>
      <c r="K40" s="25"/>
      <c r="L40" s="26"/>
      <c r="M40" s="25"/>
      <c r="N40" s="26"/>
      <c r="O40" s="25"/>
      <c r="P40" s="26"/>
      <c r="Q40" s="25"/>
      <c r="R40" s="26"/>
      <c r="S40" s="25">
        <v>2.1643518518518518E-3</v>
      </c>
      <c r="T40" s="26">
        <v>4.4560185185185189E-3</v>
      </c>
      <c r="U40" s="25">
        <v>2.1180555555555558E-3</v>
      </c>
      <c r="V40" s="26">
        <v>4.5717592592592589E-3</v>
      </c>
      <c r="W40" s="25">
        <v>2.0833333333333333E-3</v>
      </c>
      <c r="X40" s="26">
        <v>4.340277777777778E-3</v>
      </c>
      <c r="Y40" s="46">
        <v>2.2222222222222222E-3</v>
      </c>
      <c r="Z40" s="26">
        <v>4.6296296296296302E-3</v>
      </c>
      <c r="AA40" s="25">
        <v>2.1990740740740742E-3</v>
      </c>
      <c r="AB40" s="26">
        <v>4.6412037037037038E-3</v>
      </c>
      <c r="AC40" s="25"/>
      <c r="AD40" s="26"/>
      <c r="AE40" s="25">
        <v>2.2569444444444447E-3</v>
      </c>
      <c r="AF40" s="26">
        <v>4.7453703703703703E-3</v>
      </c>
      <c r="AG40" s="25"/>
      <c r="AH40" s="26"/>
      <c r="AI40" s="25">
        <v>2.3032407407407407E-3</v>
      </c>
      <c r="AJ40" s="26">
        <v>4.8379629629629632E-3</v>
      </c>
      <c r="AK40" s="25"/>
      <c r="AL40" s="26"/>
      <c r="AM40" s="46"/>
      <c r="AN40" s="26"/>
      <c r="AO40" s="46"/>
      <c r="AP40" s="26"/>
      <c r="AQ40" s="46"/>
      <c r="AR40" s="26"/>
      <c r="AS40" s="128"/>
      <c r="AT40" s="26"/>
      <c r="AU40" s="25"/>
      <c r="AV40" s="26"/>
      <c r="AW40" s="25"/>
      <c r="AX40" s="26"/>
      <c r="AZ40" s="65" t="s">
        <v>66</v>
      </c>
    </row>
    <row r="41" spans="1:57" s="1" customFormat="1" x14ac:dyDescent="0.25">
      <c r="A41" s="38" t="s">
        <v>776</v>
      </c>
      <c r="B41" s="54" t="s">
        <v>588</v>
      </c>
      <c r="C41" s="28"/>
      <c r="D41" s="29">
        <v>4</v>
      </c>
      <c r="E41" s="43">
        <v>1.1516203703703706E-3</v>
      </c>
      <c r="F41" s="23">
        <v>2.3032407407407411E-3</v>
      </c>
      <c r="G41" s="23">
        <v>4.6064814814814822E-3</v>
      </c>
      <c r="H41" s="23">
        <v>9.2129629629629645E-3</v>
      </c>
      <c r="I41" s="72">
        <v>2.3032407407407407E-3</v>
      </c>
      <c r="J41" s="72">
        <v>4.6064814814814814E-3</v>
      </c>
      <c r="K41" s="25"/>
      <c r="L41" s="26"/>
      <c r="M41" s="25"/>
      <c r="N41" s="26"/>
      <c r="O41" s="25"/>
      <c r="P41" s="26"/>
      <c r="Q41" s="25"/>
      <c r="R41" s="26"/>
      <c r="S41" s="25"/>
      <c r="T41" s="26"/>
      <c r="U41" s="25">
        <v>2.3032407407407407E-3</v>
      </c>
      <c r="V41" s="26">
        <v>4.6064814814814814E-3</v>
      </c>
      <c r="W41" s="25"/>
      <c r="X41" s="26"/>
      <c r="Y41" s="46"/>
      <c r="Z41" s="26"/>
      <c r="AA41" s="25">
        <v>2.1643518518518518E-3</v>
      </c>
      <c r="AB41" s="26">
        <v>4.4444444444444444E-3</v>
      </c>
      <c r="AC41" s="25"/>
      <c r="AD41" s="26"/>
      <c r="AE41" s="25"/>
      <c r="AF41" s="26"/>
      <c r="AG41" s="25">
        <v>2.3611111111111111E-3</v>
      </c>
      <c r="AH41" s="26">
        <v>4.7916666666666672E-3</v>
      </c>
      <c r="AI41" s="25">
        <v>2.3726851851851851E-3</v>
      </c>
      <c r="AJ41" s="26">
        <v>4.8379629629629632E-3</v>
      </c>
      <c r="AK41" s="25"/>
      <c r="AL41" s="26"/>
      <c r="AM41" s="46"/>
      <c r="AN41" s="26"/>
      <c r="AO41" s="46"/>
      <c r="AP41" s="26"/>
      <c r="AQ41" s="46"/>
      <c r="AR41" s="26"/>
      <c r="AS41" s="128"/>
      <c r="AT41" s="26"/>
      <c r="AU41" s="25"/>
      <c r="AV41" s="26"/>
      <c r="AW41" s="25"/>
      <c r="AX41" s="26"/>
      <c r="AZ41" s="65" t="s">
        <v>812</v>
      </c>
    </row>
    <row r="42" spans="1:57" s="1" customFormat="1" x14ac:dyDescent="0.25">
      <c r="A42" s="36" t="s">
        <v>687</v>
      </c>
      <c r="B42" s="47" t="s">
        <v>689</v>
      </c>
      <c r="C42" s="50"/>
      <c r="D42" s="29">
        <v>4</v>
      </c>
      <c r="E42" s="43">
        <v>1.1516203703703706E-3</v>
      </c>
      <c r="F42" s="23">
        <v>2.3032407407407411E-3</v>
      </c>
      <c r="G42" s="23">
        <v>4.6064814814814822E-3</v>
      </c>
      <c r="H42" s="23">
        <v>9.2129629629629645E-3</v>
      </c>
      <c r="I42" s="72">
        <v>2.0370370370370369E-3</v>
      </c>
      <c r="J42" s="72">
        <v>4.340277777777778E-3</v>
      </c>
      <c r="K42" s="25"/>
      <c r="L42" s="26"/>
      <c r="M42" s="25"/>
      <c r="N42" s="26"/>
      <c r="O42" s="25"/>
      <c r="P42" s="26"/>
      <c r="Q42" s="25"/>
      <c r="R42" s="26"/>
      <c r="S42" s="25">
        <v>2.0370370370370369E-3</v>
      </c>
      <c r="T42" s="26">
        <v>4.340277777777778E-3</v>
      </c>
      <c r="U42" s="25"/>
      <c r="V42" s="26"/>
      <c r="W42" s="25"/>
      <c r="X42" s="26"/>
      <c r="Y42" s="46"/>
      <c r="Z42" s="26"/>
      <c r="AA42" s="25"/>
      <c r="AB42" s="26"/>
      <c r="AC42" s="25"/>
      <c r="AD42" s="26"/>
      <c r="AE42" s="25"/>
      <c r="AF42" s="26"/>
      <c r="AG42" s="25"/>
      <c r="AH42" s="26"/>
      <c r="AI42" s="25"/>
      <c r="AJ42" s="26"/>
      <c r="AK42" s="25"/>
      <c r="AL42" s="26"/>
      <c r="AM42" s="46"/>
      <c r="AN42" s="26"/>
      <c r="AO42" s="46"/>
      <c r="AP42" s="26"/>
      <c r="AQ42" s="46"/>
      <c r="AR42" s="26"/>
      <c r="AS42" s="46"/>
      <c r="AT42" s="26"/>
      <c r="AU42" s="51"/>
      <c r="AV42" s="52"/>
      <c r="AW42" s="51"/>
      <c r="AX42" s="52"/>
      <c r="AZ42" s="65" t="s">
        <v>66</v>
      </c>
    </row>
    <row r="43" spans="1:57" s="1" customFormat="1" x14ac:dyDescent="0.25">
      <c r="A43" s="38" t="s">
        <v>710</v>
      </c>
      <c r="B43" s="54" t="s">
        <v>345</v>
      </c>
      <c r="C43" s="28"/>
      <c r="D43" s="29">
        <v>4</v>
      </c>
      <c r="E43" s="43">
        <v>1.1516203703703706E-3</v>
      </c>
      <c r="F43" s="23">
        <v>2.3032407407407411E-3</v>
      </c>
      <c r="G43" s="23">
        <v>4.6064814814814822E-3</v>
      </c>
      <c r="H43" s="23">
        <v>9.2129629629629645E-3</v>
      </c>
      <c r="I43" s="72">
        <v>2.0254629629629629E-3</v>
      </c>
      <c r="J43" s="72">
        <v>4.3287037037037035E-3</v>
      </c>
      <c r="K43" s="25"/>
      <c r="L43" s="26"/>
      <c r="M43" s="25"/>
      <c r="N43" s="26"/>
      <c r="O43" s="25"/>
      <c r="P43" s="26"/>
      <c r="Q43" s="25"/>
      <c r="R43" s="26"/>
      <c r="S43" s="25"/>
      <c r="T43" s="26"/>
      <c r="U43" s="25"/>
      <c r="V43" s="26"/>
      <c r="W43" s="25"/>
      <c r="X43" s="26"/>
      <c r="Y43" s="46">
        <v>2.0254629629629629E-3</v>
      </c>
      <c r="Z43" s="26">
        <v>4.3287037037037035E-3</v>
      </c>
      <c r="AA43" s="25"/>
      <c r="AB43" s="26"/>
      <c r="AC43" s="25"/>
      <c r="AD43" s="26"/>
      <c r="AE43" s="25"/>
      <c r="AF43" s="26"/>
      <c r="AG43" s="25"/>
      <c r="AH43" s="26"/>
      <c r="AI43" s="25"/>
      <c r="AJ43" s="26"/>
      <c r="AK43" s="25"/>
      <c r="AL43" s="26"/>
      <c r="AM43" s="46"/>
      <c r="AN43" s="26"/>
      <c r="AO43" s="46"/>
      <c r="AP43" s="26"/>
      <c r="AQ43" s="46"/>
      <c r="AR43" s="46"/>
      <c r="AS43" s="25"/>
      <c r="AT43" s="26"/>
      <c r="AU43" s="25"/>
      <c r="AV43" s="26"/>
      <c r="AW43" s="25"/>
      <c r="AX43" s="26"/>
      <c r="AZ43" s="65"/>
    </row>
    <row r="44" spans="1:57" s="1" customFormat="1" x14ac:dyDescent="0.25">
      <c r="A44" s="36" t="s">
        <v>714</v>
      </c>
      <c r="B44" s="47" t="s">
        <v>715</v>
      </c>
      <c r="C44" s="28"/>
      <c r="D44" s="29">
        <v>4</v>
      </c>
      <c r="E44" s="43">
        <v>1.1516203703703706E-3</v>
      </c>
      <c r="F44" s="23">
        <v>2.3032407407407411E-3</v>
      </c>
      <c r="G44" s="23">
        <v>4.6064814814814822E-3</v>
      </c>
      <c r="H44" s="23">
        <v>9.2129629629629645E-3</v>
      </c>
      <c r="I44" s="72">
        <v>2.1874999999999998E-3</v>
      </c>
      <c r="J44" s="72">
        <v>4.4907407407407405E-3</v>
      </c>
      <c r="K44" s="25"/>
      <c r="L44" s="26"/>
      <c r="M44" s="25"/>
      <c r="N44" s="26"/>
      <c r="O44" s="25"/>
      <c r="P44" s="26"/>
      <c r="Q44" s="25"/>
      <c r="R44" s="26"/>
      <c r="S44" s="25"/>
      <c r="T44" s="26"/>
      <c r="U44" s="25"/>
      <c r="V44" s="26"/>
      <c r="W44" s="25"/>
      <c r="X44" s="26"/>
      <c r="Y44" s="46">
        <v>2.1874999999999998E-3</v>
      </c>
      <c r="Z44" s="26">
        <v>4.4907407407407405E-3</v>
      </c>
      <c r="AA44" s="25"/>
      <c r="AB44" s="26"/>
      <c r="AC44" s="25">
        <v>2.2800925925925927E-3</v>
      </c>
      <c r="AD44" s="26">
        <v>4.6064814814814814E-3</v>
      </c>
      <c r="AE44" s="25"/>
      <c r="AF44" s="26"/>
      <c r="AG44" s="25">
        <v>2.2106481481481478E-3</v>
      </c>
      <c r="AH44" s="26">
        <v>4.5949074074074078E-3</v>
      </c>
      <c r="AI44" s="25">
        <v>2.1874999999999998E-3</v>
      </c>
      <c r="AJ44" s="26">
        <v>4.386574074074074E-3</v>
      </c>
      <c r="AK44" s="25">
        <v>2.1643518518518518E-3</v>
      </c>
      <c r="AL44" s="26">
        <v>4.4675925925925933E-3</v>
      </c>
      <c r="AM44" s="46">
        <v>2.0949074074074073E-3</v>
      </c>
      <c r="AN44" s="26">
        <v>4.4560185185185189E-3</v>
      </c>
      <c r="AO44" s="46">
        <v>2.1643518518518518E-3</v>
      </c>
      <c r="AP44" s="26">
        <v>4.5023148148148149E-3</v>
      </c>
      <c r="AQ44" s="46"/>
      <c r="AR44" s="26"/>
      <c r="AS44" s="46"/>
      <c r="AT44" s="26"/>
      <c r="AU44" s="25">
        <v>2.2222222222222222E-3</v>
      </c>
      <c r="AV44" s="26">
        <v>4.6874999999999998E-3</v>
      </c>
      <c r="AW44" s="25"/>
      <c r="AX44" s="26"/>
      <c r="AZ44" s="65" t="s">
        <v>66</v>
      </c>
      <c r="BA44" s="69"/>
      <c r="BD44" s="68"/>
      <c r="BE44" s="69"/>
    </row>
    <row r="45" spans="1:57" s="1" customFormat="1" x14ac:dyDescent="0.25">
      <c r="A45" s="36" t="s">
        <v>439</v>
      </c>
      <c r="B45" s="47" t="s">
        <v>541</v>
      </c>
      <c r="C45" s="50"/>
      <c r="D45" s="29">
        <v>4</v>
      </c>
      <c r="E45" s="43">
        <v>1.1689814814814816E-3</v>
      </c>
      <c r="F45" s="23">
        <v>2.3379629629629631E-3</v>
      </c>
      <c r="G45" s="23">
        <v>4.6759259259259263E-3</v>
      </c>
      <c r="H45" s="23">
        <v>9.3518518518518525E-3</v>
      </c>
      <c r="I45" s="72">
        <v>2.0601851851851853E-3</v>
      </c>
      <c r="J45" s="72">
        <v>4.3981481481481484E-3</v>
      </c>
      <c r="K45" s="25"/>
      <c r="L45" s="26"/>
      <c r="M45" s="25">
        <v>2.0601851851851853E-3</v>
      </c>
      <c r="N45" s="26">
        <v>4.3981481481481484E-3</v>
      </c>
      <c r="O45" s="25"/>
      <c r="P45" s="26"/>
      <c r="Q45" s="25"/>
      <c r="R45" s="26"/>
      <c r="S45" s="25"/>
      <c r="T45" s="26"/>
      <c r="U45" s="25"/>
      <c r="V45" s="26"/>
      <c r="W45" s="25"/>
      <c r="X45" s="26"/>
      <c r="Y45" s="46"/>
      <c r="Z45" s="26"/>
      <c r="AA45" s="25"/>
      <c r="AB45" s="26"/>
      <c r="AC45" s="25"/>
      <c r="AD45" s="26"/>
      <c r="AE45" s="25"/>
      <c r="AF45" s="26"/>
      <c r="AG45" s="25"/>
      <c r="AH45" s="26"/>
      <c r="AI45" s="25"/>
      <c r="AJ45" s="26"/>
      <c r="AK45" s="25"/>
      <c r="AL45" s="26"/>
      <c r="AM45" s="46"/>
      <c r="AN45" s="26"/>
      <c r="AO45" s="46"/>
      <c r="AP45" s="26"/>
      <c r="AQ45" s="46"/>
      <c r="AR45" s="26"/>
      <c r="AS45" s="46"/>
      <c r="AT45" s="26"/>
      <c r="AU45" s="51"/>
      <c r="AV45" s="52"/>
      <c r="AW45" s="51"/>
      <c r="AX45" s="52"/>
      <c r="AZ45" s="65" t="s">
        <v>66</v>
      </c>
    </row>
    <row r="46" spans="1:57" s="1" customFormat="1" x14ac:dyDescent="0.25">
      <c r="A46" s="36" t="s">
        <v>731</v>
      </c>
      <c r="B46" s="47" t="s">
        <v>732</v>
      </c>
      <c r="C46" s="50"/>
      <c r="D46" s="29">
        <v>4</v>
      </c>
      <c r="E46" s="43">
        <v>1.1689814814814816E-3</v>
      </c>
      <c r="F46" s="23">
        <v>2.3379629629629631E-3</v>
      </c>
      <c r="G46" s="23">
        <v>4.6759259259259263E-3</v>
      </c>
      <c r="H46" s="23">
        <v>9.3518518518518525E-3</v>
      </c>
      <c r="I46" s="72">
        <v>2.0717592592592593E-3</v>
      </c>
      <c r="J46" s="72">
        <v>4.409722222222222E-3</v>
      </c>
      <c r="K46" s="25"/>
      <c r="L46" s="26"/>
      <c r="M46" s="25"/>
      <c r="N46" s="26"/>
      <c r="O46" s="25"/>
      <c r="P46" s="26"/>
      <c r="Q46" s="25"/>
      <c r="R46" s="26"/>
      <c r="S46" s="25">
        <v>2.0717592592592593E-3</v>
      </c>
      <c r="T46" s="26">
        <v>4.409722222222222E-3</v>
      </c>
      <c r="U46" s="25"/>
      <c r="V46" s="26"/>
      <c r="W46" s="25">
        <v>2.0949074074074073E-3</v>
      </c>
      <c r="X46" s="26">
        <v>4.43287037037037E-3</v>
      </c>
      <c r="Y46" s="46"/>
      <c r="Z46" s="26"/>
      <c r="AA46" s="25"/>
      <c r="AB46" s="26"/>
      <c r="AC46" s="25"/>
      <c r="AD46" s="26"/>
      <c r="AE46" s="25"/>
      <c r="AF46" s="26"/>
      <c r="AG46" s="25"/>
      <c r="AH46" s="26"/>
      <c r="AI46" s="25"/>
      <c r="AJ46" s="26"/>
      <c r="AK46" s="25"/>
      <c r="AL46" s="26"/>
      <c r="AM46" s="46"/>
      <c r="AN46" s="26"/>
      <c r="AO46" s="46"/>
      <c r="AP46" s="26"/>
      <c r="AQ46" s="46"/>
      <c r="AR46" s="128"/>
      <c r="AS46" s="25"/>
      <c r="AT46" s="26"/>
      <c r="AU46" s="51"/>
      <c r="AV46" s="52"/>
      <c r="AW46" s="51"/>
      <c r="AX46" s="52"/>
      <c r="AZ46" s="65" t="s">
        <v>66</v>
      </c>
    </row>
    <row r="47" spans="1:57" s="1" customFormat="1" x14ac:dyDescent="0.25">
      <c r="A47" s="36" t="s">
        <v>807</v>
      </c>
      <c r="B47" s="47" t="s">
        <v>672</v>
      </c>
      <c r="C47" s="28"/>
      <c r="D47" s="29">
        <v>4</v>
      </c>
      <c r="E47" s="43">
        <v>1.1747685185185183E-3</v>
      </c>
      <c r="F47" s="23">
        <v>2.3495370370370367E-3</v>
      </c>
      <c r="G47" s="23">
        <v>4.6990740740740734E-3</v>
      </c>
      <c r="H47" s="23">
        <v>9.3981481481481468E-3</v>
      </c>
      <c r="I47" s="72">
        <v>2.1180555555555558E-3</v>
      </c>
      <c r="J47" s="72">
        <v>4.4675925925925924E-3</v>
      </c>
      <c r="K47" s="25"/>
      <c r="L47" s="26"/>
      <c r="M47" s="25"/>
      <c r="N47" s="26"/>
      <c r="O47" s="25"/>
      <c r="P47" s="26"/>
      <c r="Q47" s="25"/>
      <c r="R47" s="26"/>
      <c r="S47" s="25"/>
      <c r="T47" s="26"/>
      <c r="U47" s="25"/>
      <c r="V47" s="26"/>
      <c r="W47" s="25">
        <v>2.1180555555555558E-3</v>
      </c>
      <c r="X47" s="26">
        <v>4.4675925925925924E-3</v>
      </c>
      <c r="Y47" s="46">
        <v>2.1296296296296298E-3</v>
      </c>
      <c r="Z47" s="26">
        <v>4.4560185185185189E-3</v>
      </c>
      <c r="AA47" s="25">
        <v>2.2453703703703702E-3</v>
      </c>
      <c r="AB47" s="26">
        <v>4.5833333333333334E-3</v>
      </c>
      <c r="AC47" s="25"/>
      <c r="AD47" s="26"/>
      <c r="AE47" s="25">
        <v>2.2916666666666667E-3</v>
      </c>
      <c r="AF47" s="26">
        <v>4.7569444444444447E-3</v>
      </c>
      <c r="AG47" s="25"/>
      <c r="AH47" s="26"/>
      <c r="AI47" s="25"/>
      <c r="AJ47" s="26"/>
      <c r="AK47" s="25"/>
      <c r="AL47" s="26"/>
      <c r="AM47" s="46"/>
      <c r="AN47" s="26"/>
      <c r="AO47" s="46"/>
      <c r="AP47" s="26"/>
      <c r="AQ47" s="46"/>
      <c r="AR47" s="26"/>
      <c r="AS47" s="128"/>
      <c r="AT47" s="26"/>
      <c r="AU47" s="25"/>
      <c r="AV47" s="26"/>
      <c r="AW47" s="25"/>
      <c r="AX47" s="26"/>
      <c r="AZ47" s="65" t="s">
        <v>66</v>
      </c>
    </row>
    <row r="48" spans="1:57" s="1" customFormat="1" x14ac:dyDescent="0.25">
      <c r="A48" s="36" t="s">
        <v>661</v>
      </c>
      <c r="B48" s="47" t="s">
        <v>662</v>
      </c>
      <c r="C48" s="50"/>
      <c r="D48" s="29">
        <v>4</v>
      </c>
      <c r="E48" s="43">
        <v>1.1747685185185186E-3</v>
      </c>
      <c r="F48" s="23">
        <v>2.3495370370370371E-3</v>
      </c>
      <c r="G48" s="23">
        <v>4.6990740740740743E-3</v>
      </c>
      <c r="H48" s="23">
        <v>9.3981481481481485E-3</v>
      </c>
      <c r="I48" s="72">
        <v>2.2337962962962962E-3</v>
      </c>
      <c r="J48" s="72">
        <v>4.5833333333333334E-3</v>
      </c>
      <c r="K48" s="25"/>
      <c r="L48" s="26"/>
      <c r="M48" s="25"/>
      <c r="N48" s="26"/>
      <c r="O48" s="25"/>
      <c r="P48" s="26"/>
      <c r="Q48" s="25">
        <v>2.2337962962962962E-3</v>
      </c>
      <c r="R48" s="26">
        <v>4.5833333333333334E-3</v>
      </c>
      <c r="S48" s="25">
        <v>2.1412037037037038E-3</v>
      </c>
      <c r="T48" s="26">
        <v>4.5486111111111109E-3</v>
      </c>
      <c r="U48" s="25">
        <v>2.2800925925925927E-3</v>
      </c>
      <c r="V48" s="26">
        <v>4.8379629629629632E-3</v>
      </c>
      <c r="W48" s="25"/>
      <c r="X48" s="26"/>
      <c r="Y48" s="46"/>
      <c r="Z48" s="26"/>
      <c r="AA48" s="25"/>
      <c r="AB48" s="26"/>
      <c r="AC48" s="25"/>
      <c r="AD48" s="26"/>
      <c r="AE48" s="25"/>
      <c r="AF48" s="26"/>
      <c r="AG48" s="25"/>
      <c r="AH48" s="26"/>
      <c r="AI48" s="25"/>
      <c r="AJ48" s="26"/>
      <c r="AK48" s="25"/>
      <c r="AL48" s="26"/>
      <c r="AM48" s="46"/>
      <c r="AN48" s="26"/>
      <c r="AO48" s="46"/>
      <c r="AP48" s="26"/>
      <c r="AQ48" s="46"/>
      <c r="AR48" s="26"/>
      <c r="AS48" s="46"/>
      <c r="AT48" s="26"/>
      <c r="AU48" s="51"/>
      <c r="AV48" s="52"/>
      <c r="AW48" s="51"/>
      <c r="AX48" s="52"/>
      <c r="AZ48" s="65" t="s">
        <v>66</v>
      </c>
    </row>
    <row r="49" spans="1:52" s="1" customFormat="1" x14ac:dyDescent="0.25">
      <c r="A49" s="36" t="s">
        <v>625</v>
      </c>
      <c r="B49" s="47" t="s">
        <v>569</v>
      </c>
      <c r="C49" s="50"/>
      <c r="D49" s="29">
        <v>3</v>
      </c>
      <c r="E49" s="43">
        <v>1.1805555555555551E-3</v>
      </c>
      <c r="F49" s="23">
        <v>2.3611111111111103E-3</v>
      </c>
      <c r="G49" s="23">
        <v>4.7222222222222205E-3</v>
      </c>
      <c r="H49" s="23">
        <v>9.4444444444444411E-3</v>
      </c>
      <c r="I49" s="72">
        <v>2.2916666666666667E-3</v>
      </c>
      <c r="J49" s="72">
        <v>4.6527777777777774E-3</v>
      </c>
      <c r="K49" s="25"/>
      <c r="L49" s="26"/>
      <c r="M49" s="25"/>
      <c r="N49" s="26"/>
      <c r="O49" s="25">
        <v>2.2916666666666667E-3</v>
      </c>
      <c r="P49" s="26">
        <v>4.6527777777777774E-3</v>
      </c>
      <c r="Q49" s="25">
        <v>2.2222222222222222E-3</v>
      </c>
      <c r="R49" s="26">
        <v>4.8842592592592592E-3</v>
      </c>
      <c r="S49" s="25"/>
      <c r="T49" s="26"/>
      <c r="U49" s="25"/>
      <c r="V49" s="26"/>
      <c r="W49" s="25"/>
      <c r="X49" s="26"/>
      <c r="Y49" s="46"/>
      <c r="Z49" s="26"/>
      <c r="AA49" s="25"/>
      <c r="AB49" s="26"/>
      <c r="AC49" s="25"/>
      <c r="AD49" s="26"/>
      <c r="AE49" s="25"/>
      <c r="AF49" s="26"/>
      <c r="AG49" s="25"/>
      <c r="AH49" s="26"/>
      <c r="AI49" s="25"/>
      <c r="AJ49" s="26"/>
      <c r="AK49" s="25"/>
      <c r="AL49" s="26"/>
      <c r="AM49" s="46"/>
      <c r="AN49" s="26"/>
      <c r="AO49" s="46"/>
      <c r="AP49" s="26"/>
      <c r="AQ49" s="46"/>
      <c r="AR49" s="128"/>
      <c r="AS49" s="25"/>
      <c r="AT49" s="26"/>
      <c r="AU49" s="51"/>
      <c r="AV49" s="52"/>
      <c r="AW49" s="51"/>
      <c r="AX49" s="52"/>
      <c r="AZ49" s="65" t="s">
        <v>66</v>
      </c>
    </row>
    <row r="50" spans="1:52" s="1" customFormat="1" x14ac:dyDescent="0.25">
      <c r="A50" s="36" t="s">
        <v>491</v>
      </c>
      <c r="B50" s="47" t="s">
        <v>492</v>
      </c>
      <c r="C50" s="50"/>
      <c r="D50" s="29">
        <v>3</v>
      </c>
      <c r="E50" s="43">
        <v>1.1805555555555556E-3</v>
      </c>
      <c r="F50" s="23">
        <v>2.3611111111111111E-3</v>
      </c>
      <c r="G50" s="23">
        <v>4.7222222222222223E-3</v>
      </c>
      <c r="H50" s="23">
        <v>9.4444444444444445E-3</v>
      </c>
      <c r="I50" s="72">
        <v>2.0833333333333333E-3</v>
      </c>
      <c r="J50" s="72">
        <v>4.4444444444444444E-3</v>
      </c>
      <c r="K50" s="25"/>
      <c r="L50" s="26"/>
      <c r="M50" s="25">
        <v>2.0833333333333333E-3</v>
      </c>
      <c r="N50" s="26">
        <v>4.4444444444444444E-3</v>
      </c>
      <c r="O50" s="25"/>
      <c r="P50" s="26"/>
      <c r="Q50" s="25"/>
      <c r="R50" s="26"/>
      <c r="S50" s="25"/>
      <c r="T50" s="26"/>
      <c r="U50" s="25"/>
      <c r="V50" s="26"/>
      <c r="W50" s="25"/>
      <c r="X50" s="26"/>
      <c r="Y50" s="46"/>
      <c r="Z50" s="26"/>
      <c r="AA50" s="25"/>
      <c r="AB50" s="26"/>
      <c r="AC50" s="25"/>
      <c r="AD50" s="26"/>
      <c r="AE50" s="25"/>
      <c r="AF50" s="26"/>
      <c r="AG50" s="25"/>
      <c r="AH50" s="26"/>
      <c r="AI50" s="25"/>
      <c r="AJ50" s="26"/>
      <c r="AK50" s="25"/>
      <c r="AL50" s="26"/>
      <c r="AM50" s="46"/>
      <c r="AN50" s="26"/>
      <c r="AO50" s="46"/>
      <c r="AP50" s="26"/>
      <c r="AQ50" s="46"/>
      <c r="AR50" s="26"/>
      <c r="AS50" s="46"/>
      <c r="AT50" s="26"/>
      <c r="AU50" s="51"/>
      <c r="AV50" s="52"/>
      <c r="AW50" s="51"/>
      <c r="AX50" s="52"/>
      <c r="AZ50" s="65" t="s">
        <v>66</v>
      </c>
    </row>
    <row r="51" spans="1:52" s="1" customFormat="1" x14ac:dyDescent="0.25">
      <c r="A51" s="36" t="s">
        <v>752</v>
      </c>
      <c r="B51" s="47" t="s">
        <v>762</v>
      </c>
      <c r="C51" s="50"/>
      <c r="D51" s="29">
        <v>3</v>
      </c>
      <c r="E51" s="43">
        <v>1.1805555555555556E-3</v>
      </c>
      <c r="F51" s="23">
        <v>2.3611111111111111E-3</v>
      </c>
      <c r="G51" s="23">
        <v>4.7222222222222223E-3</v>
      </c>
      <c r="H51" s="23">
        <v>9.4444444444444445E-3</v>
      </c>
      <c r="I51" s="72">
        <v>2.2685185185185187E-3</v>
      </c>
      <c r="J51" s="72">
        <v>4.6296296296296294E-3</v>
      </c>
      <c r="K51" s="25"/>
      <c r="L51" s="26"/>
      <c r="M51" s="25">
        <v>2.2685185185185187E-3</v>
      </c>
      <c r="N51" s="26">
        <v>4.6296296296296294E-3</v>
      </c>
      <c r="O51" s="25"/>
      <c r="P51" s="26"/>
      <c r="Q51" s="25"/>
      <c r="R51" s="26"/>
      <c r="S51" s="25"/>
      <c r="T51" s="26"/>
      <c r="U51" s="25"/>
      <c r="V51" s="26"/>
      <c r="W51" s="25"/>
      <c r="X51" s="26"/>
      <c r="Y51" s="46"/>
      <c r="Z51" s="26"/>
      <c r="AA51" s="25"/>
      <c r="AB51" s="26"/>
      <c r="AC51" s="25"/>
      <c r="AD51" s="26"/>
      <c r="AE51" s="25"/>
      <c r="AF51" s="26"/>
      <c r="AG51" s="25"/>
      <c r="AH51" s="26"/>
      <c r="AI51" s="25"/>
      <c r="AJ51" s="26"/>
      <c r="AK51" s="25"/>
      <c r="AL51" s="26"/>
      <c r="AM51" s="46"/>
      <c r="AN51" s="26"/>
      <c r="AO51" s="46"/>
      <c r="AP51" s="26"/>
      <c r="AQ51" s="46"/>
      <c r="AR51" s="26"/>
      <c r="AS51" s="46"/>
      <c r="AT51" s="26"/>
      <c r="AU51" s="51"/>
      <c r="AV51" s="52"/>
      <c r="AW51" s="51"/>
      <c r="AX51" s="52"/>
      <c r="AZ51" s="65" t="s">
        <v>66</v>
      </c>
    </row>
    <row r="52" spans="1:52" s="1" customFormat="1" x14ac:dyDescent="0.25">
      <c r="A52" s="38" t="s">
        <v>382</v>
      </c>
      <c r="B52" s="54" t="s">
        <v>378</v>
      </c>
      <c r="C52" s="28"/>
      <c r="D52" s="29">
        <v>3</v>
      </c>
      <c r="E52" s="43">
        <v>1.1921296296296291E-3</v>
      </c>
      <c r="F52" s="23">
        <v>2.3842592592592583E-3</v>
      </c>
      <c r="G52" s="23">
        <v>4.7685185185185166E-3</v>
      </c>
      <c r="H52" s="23">
        <v>9.5370370370370331E-3</v>
      </c>
      <c r="I52" s="72">
        <v>2.1875000000000002E-3</v>
      </c>
      <c r="J52" s="72">
        <v>4.5717592592592589E-3</v>
      </c>
      <c r="K52" s="25"/>
      <c r="L52" s="26"/>
      <c r="M52" s="25"/>
      <c r="N52" s="26"/>
      <c r="O52" s="25"/>
      <c r="P52" s="26"/>
      <c r="Q52" s="25"/>
      <c r="R52" s="26"/>
      <c r="S52" s="25"/>
      <c r="T52" s="26"/>
      <c r="U52" s="25">
        <v>2.1875000000000002E-3</v>
      </c>
      <c r="V52" s="26">
        <v>4.5717592592592589E-3</v>
      </c>
      <c r="W52" s="25">
        <v>2.1643518518518518E-3</v>
      </c>
      <c r="X52" s="26">
        <v>4.5370370370370365E-3</v>
      </c>
      <c r="Y52" s="46"/>
      <c r="Z52" s="26"/>
      <c r="AA52" s="25"/>
      <c r="AB52" s="26"/>
      <c r="AC52" s="25">
        <v>2.0833333333333333E-3</v>
      </c>
      <c r="AD52" s="26">
        <v>4.409722222222222E-3</v>
      </c>
      <c r="AE52" s="25"/>
      <c r="AF52" s="26"/>
      <c r="AG52" s="25">
        <v>2.1180555555555553E-3</v>
      </c>
      <c r="AH52" s="26">
        <v>4.5254629629629629E-3</v>
      </c>
      <c r="AI52" s="25"/>
      <c r="AJ52" s="26"/>
      <c r="AK52" s="25">
        <v>2.1296296296296298E-3</v>
      </c>
      <c r="AL52" s="26">
        <v>4.4560185185185189E-3</v>
      </c>
      <c r="AM52" s="46"/>
      <c r="AN52" s="26"/>
      <c r="AO52" s="46"/>
      <c r="AP52" s="26"/>
      <c r="AQ52" s="46"/>
      <c r="AR52" s="46"/>
      <c r="AS52" s="25"/>
      <c r="AT52" s="26"/>
      <c r="AU52" s="25"/>
      <c r="AV52" s="26"/>
      <c r="AW52" s="25"/>
      <c r="AX52" s="26"/>
      <c r="AZ52" s="65" t="s">
        <v>66</v>
      </c>
    </row>
    <row r="53" spans="1:52" s="1" customFormat="1" x14ac:dyDescent="0.25">
      <c r="A53" s="36" t="s">
        <v>724</v>
      </c>
      <c r="B53" s="47" t="s">
        <v>726</v>
      </c>
      <c r="C53" s="50"/>
      <c r="D53" s="29">
        <v>3</v>
      </c>
      <c r="E53" s="43">
        <v>1.1921296296296296E-3</v>
      </c>
      <c r="F53" s="23">
        <v>2.3842592592592591E-3</v>
      </c>
      <c r="G53" s="23">
        <v>4.7685185185185183E-3</v>
      </c>
      <c r="H53" s="23">
        <v>9.5370370370370366E-3</v>
      </c>
      <c r="I53" s="72">
        <v>2.1643518518518518E-3</v>
      </c>
      <c r="J53" s="72">
        <v>4.5486111111111109E-3</v>
      </c>
      <c r="K53" s="25"/>
      <c r="L53" s="26"/>
      <c r="M53" s="25">
        <v>2.1643518518518518E-3</v>
      </c>
      <c r="N53" s="26">
        <v>4.5486111111111109E-3</v>
      </c>
      <c r="O53" s="25">
        <v>2.5578703703703705E-3</v>
      </c>
      <c r="P53" s="26">
        <v>5.4976851851851853E-3</v>
      </c>
      <c r="Q53" s="25"/>
      <c r="R53" s="26"/>
      <c r="S53" s="25"/>
      <c r="T53" s="26"/>
      <c r="U53" s="25"/>
      <c r="V53" s="26"/>
      <c r="W53" s="25"/>
      <c r="X53" s="26"/>
      <c r="Y53" s="46"/>
      <c r="Z53" s="26"/>
      <c r="AA53" s="25"/>
      <c r="AB53" s="26"/>
      <c r="AC53" s="25"/>
      <c r="AD53" s="26"/>
      <c r="AE53" s="25"/>
      <c r="AF53" s="26"/>
      <c r="AG53" s="25"/>
      <c r="AH53" s="26"/>
      <c r="AI53" s="25"/>
      <c r="AJ53" s="26"/>
      <c r="AK53" s="25"/>
      <c r="AL53" s="26"/>
      <c r="AM53" s="46"/>
      <c r="AN53" s="26"/>
      <c r="AO53" s="46"/>
      <c r="AP53" s="26"/>
      <c r="AQ53" s="46"/>
      <c r="AR53" s="128"/>
      <c r="AS53" s="25"/>
      <c r="AT53" s="26"/>
      <c r="AU53" s="51"/>
      <c r="AV53" s="52"/>
      <c r="AW53" s="51"/>
      <c r="AX53" s="52"/>
      <c r="AZ53" s="65" t="s">
        <v>66</v>
      </c>
    </row>
    <row r="54" spans="1:52" s="1" customFormat="1" x14ac:dyDescent="0.25">
      <c r="A54" s="36" t="s">
        <v>439</v>
      </c>
      <c r="B54" s="47" t="s">
        <v>767</v>
      </c>
      <c r="C54" s="50"/>
      <c r="D54" s="29">
        <v>3</v>
      </c>
      <c r="E54" s="43">
        <v>1.2037037037037036E-3</v>
      </c>
      <c r="F54" s="23">
        <v>2.4074074074074072E-3</v>
      </c>
      <c r="G54" s="23">
        <v>4.8148148148148143E-3</v>
      </c>
      <c r="H54" s="23">
        <v>9.6296296296296286E-3</v>
      </c>
      <c r="I54" s="72">
        <v>2.1180555555555558E-3</v>
      </c>
      <c r="J54" s="72">
        <v>4.5254629629629629E-3</v>
      </c>
      <c r="K54" s="25"/>
      <c r="L54" s="26"/>
      <c r="M54" s="25"/>
      <c r="N54" s="26"/>
      <c r="O54" s="25">
        <v>2.1180555555555558E-3</v>
      </c>
      <c r="P54" s="26">
        <v>4.5254629629629629E-3</v>
      </c>
      <c r="Q54" s="25"/>
      <c r="R54" s="26"/>
      <c r="S54" s="25"/>
      <c r="T54" s="26"/>
      <c r="U54" s="25"/>
      <c r="V54" s="26"/>
      <c r="W54" s="25"/>
      <c r="X54" s="26"/>
      <c r="Y54" s="46"/>
      <c r="Z54" s="26"/>
      <c r="AA54" s="25"/>
      <c r="AB54" s="26"/>
      <c r="AC54" s="25"/>
      <c r="AD54" s="26"/>
      <c r="AE54" s="25"/>
      <c r="AF54" s="26"/>
      <c r="AG54" s="25"/>
      <c r="AH54" s="26"/>
      <c r="AI54" s="25"/>
      <c r="AJ54" s="26"/>
      <c r="AK54" s="25"/>
      <c r="AL54" s="26"/>
      <c r="AM54" s="46"/>
      <c r="AN54" s="26"/>
      <c r="AO54" s="46"/>
      <c r="AP54" s="26"/>
      <c r="AQ54" s="46"/>
      <c r="AR54" s="26"/>
      <c r="AS54" s="46"/>
      <c r="AT54" s="26"/>
      <c r="AU54" s="51"/>
      <c r="AV54" s="52"/>
      <c r="AW54" s="51"/>
      <c r="AX54" s="52"/>
      <c r="AZ54" s="65" t="s">
        <v>66</v>
      </c>
    </row>
    <row r="55" spans="1:52" s="1" customFormat="1" x14ac:dyDescent="0.25">
      <c r="A55" s="36" t="s">
        <v>368</v>
      </c>
      <c r="B55" s="47" t="s">
        <v>367</v>
      </c>
      <c r="C55" s="50"/>
      <c r="D55" s="29">
        <v>3</v>
      </c>
      <c r="E55" s="43">
        <v>1.2037037037037038E-3</v>
      </c>
      <c r="F55" s="23">
        <v>2.4074074074074076E-3</v>
      </c>
      <c r="G55" s="23">
        <v>4.8148148148148152E-3</v>
      </c>
      <c r="H55" s="23">
        <v>9.6296296296296303E-3</v>
      </c>
      <c r="I55" s="72">
        <v>2.3958333333333331E-3</v>
      </c>
      <c r="J55" s="72">
        <v>4.8032407407407407E-3</v>
      </c>
      <c r="K55" s="25"/>
      <c r="L55" s="26"/>
      <c r="M55" s="25"/>
      <c r="N55" s="26"/>
      <c r="O55" s="25">
        <v>2.3958333333333331E-3</v>
      </c>
      <c r="P55" s="26">
        <v>4.8032407407407407E-3</v>
      </c>
      <c r="Q55" s="25">
        <v>2.5231481481481481E-3</v>
      </c>
      <c r="R55" s="26">
        <v>5.0810185185185186E-3</v>
      </c>
      <c r="S55" s="25"/>
      <c r="T55" s="26"/>
      <c r="U55" s="25">
        <v>2.3611111111111111E-3</v>
      </c>
      <c r="V55" s="26">
        <v>5.1273148148148146E-3</v>
      </c>
      <c r="W55" s="25"/>
      <c r="X55" s="26"/>
      <c r="Y55" s="46"/>
      <c r="Z55" s="26"/>
      <c r="AA55" s="25"/>
      <c r="AB55" s="26"/>
      <c r="AC55" s="25"/>
      <c r="AD55" s="26"/>
      <c r="AE55" s="25"/>
      <c r="AF55" s="26"/>
      <c r="AG55" s="25"/>
      <c r="AH55" s="26"/>
      <c r="AI55" s="25"/>
      <c r="AJ55" s="26"/>
      <c r="AK55" s="25"/>
      <c r="AL55" s="26"/>
      <c r="AM55" s="46"/>
      <c r="AN55" s="26"/>
      <c r="AO55" s="46"/>
      <c r="AP55" s="26"/>
      <c r="AQ55" s="46"/>
      <c r="AR55" s="26"/>
      <c r="AS55" s="46"/>
      <c r="AT55" s="26"/>
      <c r="AU55" s="51"/>
      <c r="AV55" s="52"/>
      <c r="AW55" s="51"/>
      <c r="AX55" s="52"/>
      <c r="AZ55" s="65" t="s">
        <v>66</v>
      </c>
    </row>
    <row r="56" spans="1:52" s="1" customFormat="1" x14ac:dyDescent="0.25">
      <c r="A56" s="36" t="s">
        <v>489</v>
      </c>
      <c r="B56" s="47" t="s">
        <v>490</v>
      </c>
      <c r="C56" s="50"/>
      <c r="D56" s="29">
        <v>3</v>
      </c>
      <c r="E56" s="43">
        <v>1.2037037037037038E-3</v>
      </c>
      <c r="F56" s="23">
        <v>2.4074074074074076E-3</v>
      </c>
      <c r="G56" s="23">
        <v>4.8148148148148152E-3</v>
      </c>
      <c r="H56" s="23">
        <v>9.6296296296296303E-3</v>
      </c>
      <c r="I56" s="72">
        <v>2.2916666666666667E-3</v>
      </c>
      <c r="J56" s="72">
        <v>4.6990740740740743E-3</v>
      </c>
      <c r="K56" s="25"/>
      <c r="L56" s="26"/>
      <c r="M56" s="25">
        <v>2.2916666666666667E-3</v>
      </c>
      <c r="N56" s="26">
        <v>4.6990740740740743E-3</v>
      </c>
      <c r="O56" s="25">
        <v>2.5347222222222221E-3</v>
      </c>
      <c r="P56" s="26">
        <v>5.2430555555555555E-3</v>
      </c>
      <c r="Q56" s="25"/>
      <c r="R56" s="26"/>
      <c r="S56" s="25"/>
      <c r="T56" s="26"/>
      <c r="U56" s="25"/>
      <c r="V56" s="26"/>
      <c r="W56" s="25"/>
      <c r="X56" s="26"/>
      <c r="Y56" s="46"/>
      <c r="Z56" s="26"/>
      <c r="AA56" s="25"/>
      <c r="AB56" s="26"/>
      <c r="AC56" s="25"/>
      <c r="AD56" s="26"/>
      <c r="AE56" s="25"/>
      <c r="AF56" s="26"/>
      <c r="AG56" s="25"/>
      <c r="AH56" s="26"/>
      <c r="AI56" s="25"/>
      <c r="AJ56" s="26"/>
      <c r="AK56" s="25"/>
      <c r="AL56" s="26"/>
      <c r="AM56" s="46"/>
      <c r="AN56" s="26"/>
      <c r="AO56" s="46"/>
      <c r="AP56" s="26"/>
      <c r="AQ56" s="46"/>
      <c r="AR56" s="128"/>
      <c r="AS56" s="25"/>
      <c r="AT56" s="26"/>
      <c r="AU56" s="51"/>
      <c r="AV56" s="52"/>
      <c r="AW56" s="51"/>
      <c r="AX56" s="52"/>
      <c r="AZ56" s="65" t="s">
        <v>66</v>
      </c>
    </row>
    <row r="57" spans="1:52" s="1" customFormat="1" x14ac:dyDescent="0.25">
      <c r="A57" s="36" t="s">
        <v>684</v>
      </c>
      <c r="B57" s="47" t="s">
        <v>686</v>
      </c>
      <c r="C57" s="50"/>
      <c r="D57" s="29">
        <v>3</v>
      </c>
      <c r="E57" s="43">
        <v>1.2037037037037038E-3</v>
      </c>
      <c r="F57" s="23">
        <v>2.4074074074074076E-3</v>
      </c>
      <c r="G57" s="23">
        <v>4.8148148148148152E-3</v>
      </c>
      <c r="H57" s="23">
        <v>9.6296296296296303E-3</v>
      </c>
      <c r="I57" s="72">
        <v>1.9560185185185184E-3</v>
      </c>
      <c r="J57" s="72">
        <v>4.363425925925926E-3</v>
      </c>
      <c r="K57" s="25"/>
      <c r="L57" s="26"/>
      <c r="M57" s="25">
        <v>1.9560185185185184E-3</v>
      </c>
      <c r="N57" s="26">
        <v>4.363425925925926E-3</v>
      </c>
      <c r="O57" s="25"/>
      <c r="P57" s="26"/>
      <c r="Q57" s="25"/>
      <c r="R57" s="26"/>
      <c r="S57" s="25"/>
      <c r="T57" s="26"/>
      <c r="U57" s="25"/>
      <c r="V57" s="26"/>
      <c r="W57" s="25"/>
      <c r="X57" s="26"/>
      <c r="Y57" s="46"/>
      <c r="Z57" s="26"/>
      <c r="AA57" s="25"/>
      <c r="AB57" s="26"/>
      <c r="AC57" s="25"/>
      <c r="AD57" s="26"/>
      <c r="AE57" s="25"/>
      <c r="AF57" s="26"/>
      <c r="AG57" s="25"/>
      <c r="AH57" s="26"/>
      <c r="AI57" s="25"/>
      <c r="AJ57" s="26"/>
      <c r="AK57" s="25"/>
      <c r="AL57" s="26"/>
      <c r="AM57" s="46"/>
      <c r="AN57" s="26"/>
      <c r="AO57" s="46"/>
      <c r="AP57" s="26"/>
      <c r="AQ57" s="46"/>
      <c r="AR57" s="128"/>
      <c r="AS57" s="25"/>
      <c r="AT57" s="26"/>
      <c r="AU57" s="51"/>
      <c r="AV57" s="52"/>
      <c r="AW57" s="51"/>
      <c r="AX57" s="52"/>
      <c r="AZ57" s="65" t="s">
        <v>66</v>
      </c>
    </row>
    <row r="58" spans="1:52" s="1" customFormat="1" x14ac:dyDescent="0.25">
      <c r="A58" s="38" t="s">
        <v>779</v>
      </c>
      <c r="B58" s="54" t="s">
        <v>780</v>
      </c>
      <c r="C58" s="28"/>
      <c r="D58" s="29">
        <v>3</v>
      </c>
      <c r="E58" s="43">
        <v>1.2094907407407408E-3</v>
      </c>
      <c r="F58" s="23">
        <v>2.4189814814814816E-3</v>
      </c>
      <c r="G58" s="23">
        <v>4.8379629629629632E-3</v>
      </c>
      <c r="H58" s="23">
        <v>9.6759259259259264E-3</v>
      </c>
      <c r="I58" s="72">
        <v>2.1296296296296298E-3</v>
      </c>
      <c r="J58" s="72">
        <v>4.5486111111111109E-3</v>
      </c>
      <c r="K58" s="25"/>
      <c r="L58" s="26"/>
      <c r="M58" s="25"/>
      <c r="N58" s="26"/>
      <c r="O58" s="25"/>
      <c r="P58" s="26"/>
      <c r="Q58" s="25"/>
      <c r="R58" s="26"/>
      <c r="S58" s="25"/>
      <c r="T58" s="26"/>
      <c r="U58" s="25">
        <v>2.1296296296296298E-3</v>
      </c>
      <c r="V58" s="26">
        <v>4.5486111111111109E-3</v>
      </c>
      <c r="W58" s="25"/>
      <c r="X58" s="26"/>
      <c r="Y58" s="46">
        <v>2.2685185185185182E-3</v>
      </c>
      <c r="Z58" s="26">
        <v>4.6759259259259263E-3</v>
      </c>
      <c r="AA58" s="25"/>
      <c r="AB58" s="26"/>
      <c r="AC58" s="25"/>
      <c r="AD58" s="26"/>
      <c r="AE58" s="25"/>
      <c r="AF58" s="26"/>
      <c r="AG58" s="25"/>
      <c r="AH58" s="26"/>
      <c r="AI58" s="25"/>
      <c r="AJ58" s="26"/>
      <c r="AK58" s="25"/>
      <c r="AL58" s="26"/>
      <c r="AM58" s="46"/>
      <c r="AN58" s="26"/>
      <c r="AO58" s="46"/>
      <c r="AP58" s="26"/>
      <c r="AQ58" s="46"/>
      <c r="AR58" s="26"/>
      <c r="AS58" s="128"/>
      <c r="AT58" s="26"/>
      <c r="AU58" s="25"/>
      <c r="AV58" s="26"/>
      <c r="AW58" s="25"/>
      <c r="AX58" s="26"/>
      <c r="AZ58" s="65" t="s">
        <v>66</v>
      </c>
    </row>
    <row r="59" spans="1:52" s="92" customFormat="1" x14ac:dyDescent="0.25">
      <c r="A59" s="38" t="s">
        <v>371</v>
      </c>
      <c r="B59" s="54" t="s">
        <v>346</v>
      </c>
      <c r="C59" s="95"/>
      <c r="D59" s="96">
        <v>3</v>
      </c>
      <c r="E59" s="97">
        <v>1.209490740740741E-3</v>
      </c>
      <c r="F59" s="23">
        <v>2.418981481481482E-3</v>
      </c>
      <c r="G59" s="23">
        <v>4.837962962962964E-3</v>
      </c>
      <c r="H59" s="23">
        <v>9.6759259259259281E-3</v>
      </c>
      <c r="I59" s="72">
        <v>2.0949074074074073E-3</v>
      </c>
      <c r="J59" s="72">
        <v>4.5138888888888893E-3</v>
      </c>
      <c r="K59" s="89"/>
      <c r="L59" s="90"/>
      <c r="M59" s="89"/>
      <c r="N59" s="90"/>
      <c r="O59" s="89"/>
      <c r="P59" s="90"/>
      <c r="Q59" s="89"/>
      <c r="R59" s="90"/>
      <c r="S59" s="89"/>
      <c r="T59" s="90"/>
      <c r="U59" s="89"/>
      <c r="V59" s="90"/>
      <c r="W59" s="89"/>
      <c r="X59" s="90"/>
      <c r="Y59" s="91"/>
      <c r="Z59" s="90"/>
      <c r="AA59" s="89"/>
      <c r="AB59" s="90"/>
      <c r="AC59" s="89"/>
      <c r="AD59" s="90"/>
      <c r="AE59" s="89"/>
      <c r="AF59" s="90"/>
      <c r="AG59" s="89"/>
      <c r="AH59" s="90"/>
      <c r="AI59" s="89"/>
      <c r="AJ59" s="90"/>
      <c r="AK59" s="125">
        <v>2.0949074074074073E-3</v>
      </c>
      <c r="AL59" s="126">
        <v>4.5138888888888893E-3</v>
      </c>
      <c r="AM59" s="91"/>
      <c r="AN59" s="90"/>
      <c r="AO59" s="91"/>
      <c r="AP59" s="90"/>
      <c r="AQ59" s="91"/>
      <c r="AR59" s="90"/>
      <c r="AS59" s="129"/>
      <c r="AT59" s="90"/>
      <c r="AU59" s="89"/>
      <c r="AV59" s="90"/>
      <c r="AW59" s="89"/>
      <c r="AX59" s="90"/>
      <c r="AZ59" s="93" t="s">
        <v>66</v>
      </c>
    </row>
    <row r="60" spans="1:52" s="1" customFormat="1" x14ac:dyDescent="0.25">
      <c r="A60" s="36" t="s">
        <v>358</v>
      </c>
      <c r="B60" s="47" t="s">
        <v>343</v>
      </c>
      <c r="C60" s="50"/>
      <c r="D60" s="29">
        <v>3</v>
      </c>
      <c r="E60" s="43">
        <v>1.2152777777777774E-3</v>
      </c>
      <c r="F60" s="23">
        <v>2.4305555555555547E-3</v>
      </c>
      <c r="G60" s="23">
        <v>4.8611111111111095E-3</v>
      </c>
      <c r="H60" s="23">
        <v>9.7222222222222189E-3</v>
      </c>
      <c r="I60" s="72">
        <v>2.2222222222222222E-3</v>
      </c>
      <c r="J60" s="72">
        <v>4.6527777777777774E-3</v>
      </c>
      <c r="K60" s="25"/>
      <c r="L60" s="26"/>
      <c r="M60" s="25">
        <v>2.2222222222222222E-3</v>
      </c>
      <c r="N60" s="26">
        <v>4.6527777777777774E-3</v>
      </c>
      <c r="O60" s="25">
        <v>2.2337962962962962E-3</v>
      </c>
      <c r="P60" s="26">
        <v>4.5949074074074078E-3</v>
      </c>
      <c r="Q60" s="25"/>
      <c r="R60" s="26"/>
      <c r="S60" s="25"/>
      <c r="T60" s="26"/>
      <c r="U60" s="25">
        <v>2.5694444444444445E-3</v>
      </c>
      <c r="V60" s="26">
        <v>5.2893518518518515E-3</v>
      </c>
      <c r="W60" s="25"/>
      <c r="X60" s="26"/>
      <c r="Y60" s="46"/>
      <c r="Z60" s="26"/>
      <c r="AA60" s="25"/>
      <c r="AB60" s="26"/>
      <c r="AC60" s="25"/>
      <c r="AD60" s="26"/>
      <c r="AE60" s="25"/>
      <c r="AF60" s="26"/>
      <c r="AG60" s="25"/>
      <c r="AH60" s="26"/>
      <c r="AI60" s="25"/>
      <c r="AJ60" s="26"/>
      <c r="AK60" s="25"/>
      <c r="AL60" s="26"/>
      <c r="AM60" s="46"/>
      <c r="AN60" s="26"/>
      <c r="AO60" s="46"/>
      <c r="AP60" s="26"/>
      <c r="AQ60" s="46"/>
      <c r="AR60" s="128"/>
      <c r="AS60" s="25"/>
      <c r="AT60" s="26"/>
      <c r="AU60" s="51"/>
      <c r="AV60" s="52"/>
      <c r="AW60" s="51"/>
      <c r="AX60" s="52"/>
      <c r="AZ60" s="65" t="s">
        <v>66</v>
      </c>
    </row>
    <row r="61" spans="1:52" s="1" customFormat="1" x14ac:dyDescent="0.25">
      <c r="A61" s="36" t="s">
        <v>576</v>
      </c>
      <c r="B61" s="47" t="s">
        <v>577</v>
      </c>
      <c r="C61" s="50"/>
      <c r="D61" s="29">
        <v>3</v>
      </c>
      <c r="E61" s="43">
        <v>1.2152777777777778E-3</v>
      </c>
      <c r="F61" s="23">
        <v>2.4305555555555556E-3</v>
      </c>
      <c r="G61" s="23">
        <v>4.8611111111111112E-3</v>
      </c>
      <c r="H61" s="23">
        <v>9.7222222222222224E-3</v>
      </c>
      <c r="I61" s="72">
        <v>2.2337962962962962E-3</v>
      </c>
      <c r="J61" s="72">
        <v>4.6643518518518518E-3</v>
      </c>
      <c r="K61" s="25"/>
      <c r="L61" s="26"/>
      <c r="M61" s="25"/>
      <c r="N61" s="26"/>
      <c r="O61" s="25"/>
      <c r="P61" s="26"/>
      <c r="Q61" s="25"/>
      <c r="R61" s="26"/>
      <c r="S61" s="25">
        <v>2.2337962962962962E-3</v>
      </c>
      <c r="T61" s="26">
        <v>4.6643518518518518E-3</v>
      </c>
      <c r="U61" s="25">
        <v>2.3379629629629631E-3</v>
      </c>
      <c r="V61" s="26">
        <v>4.9421296296296297E-3</v>
      </c>
      <c r="W61" s="25"/>
      <c r="X61" s="26"/>
      <c r="Y61" s="46"/>
      <c r="Z61" s="26"/>
      <c r="AA61" s="25"/>
      <c r="AB61" s="26"/>
      <c r="AC61" s="25"/>
      <c r="AD61" s="26"/>
      <c r="AE61" s="25"/>
      <c r="AF61" s="26"/>
      <c r="AG61" s="25"/>
      <c r="AH61" s="26"/>
      <c r="AI61" s="25"/>
      <c r="AJ61" s="26"/>
      <c r="AK61" s="25"/>
      <c r="AL61" s="26"/>
      <c r="AM61" s="46"/>
      <c r="AN61" s="26"/>
      <c r="AO61" s="46"/>
      <c r="AP61" s="26"/>
      <c r="AQ61" s="46"/>
      <c r="AR61" s="128"/>
      <c r="AS61" s="25"/>
      <c r="AT61" s="26"/>
      <c r="AU61" s="51"/>
      <c r="AV61" s="52"/>
      <c r="AW61" s="51"/>
      <c r="AX61" s="52"/>
      <c r="AZ61" s="65" t="s">
        <v>66</v>
      </c>
    </row>
    <row r="62" spans="1:52" s="1" customFormat="1" x14ac:dyDescent="0.25">
      <c r="A62" s="38" t="s">
        <v>138</v>
      </c>
      <c r="B62" s="54" t="s">
        <v>603</v>
      </c>
      <c r="C62" s="28"/>
      <c r="D62" s="29">
        <v>3</v>
      </c>
      <c r="E62" s="43">
        <v>1.2210648148148152E-3</v>
      </c>
      <c r="F62" s="23">
        <v>2.4421296296296305E-3</v>
      </c>
      <c r="G62" s="23">
        <v>4.8842592592592609E-3</v>
      </c>
      <c r="H62" s="23">
        <v>9.7685185185185219E-3</v>
      </c>
      <c r="I62" s="72">
        <v>2.5115740740740741E-3</v>
      </c>
      <c r="J62" s="72">
        <v>4.9537037037037041E-3</v>
      </c>
      <c r="K62" s="25"/>
      <c r="L62" s="26"/>
      <c r="M62" s="25"/>
      <c r="N62" s="26"/>
      <c r="O62" s="25"/>
      <c r="P62" s="26"/>
      <c r="Q62" s="25"/>
      <c r="R62" s="26"/>
      <c r="S62" s="25"/>
      <c r="T62" s="26"/>
      <c r="U62" s="25"/>
      <c r="V62" s="26"/>
      <c r="W62" s="25"/>
      <c r="X62" s="26"/>
      <c r="Y62" s="46"/>
      <c r="Z62" s="26"/>
      <c r="AA62" s="25"/>
      <c r="AB62" s="26"/>
      <c r="AC62" s="25"/>
      <c r="AD62" s="26"/>
      <c r="AE62" s="25"/>
      <c r="AF62" s="26"/>
      <c r="AG62" s="25">
        <v>2.5115740740740741E-3</v>
      </c>
      <c r="AH62" s="26">
        <v>4.9537037037037041E-3</v>
      </c>
      <c r="AI62" s="25"/>
      <c r="AJ62" s="26"/>
      <c r="AK62" s="25"/>
      <c r="AL62" s="26"/>
      <c r="AM62" s="46"/>
      <c r="AN62" s="26"/>
      <c r="AO62" s="46"/>
      <c r="AP62" s="26"/>
      <c r="AQ62" s="46"/>
      <c r="AR62" s="46"/>
      <c r="AS62" s="25"/>
      <c r="AT62" s="26"/>
      <c r="AU62" s="25">
        <v>2.8240740740740739E-3</v>
      </c>
      <c r="AV62" s="26">
        <v>5.5324074074074069E-3</v>
      </c>
      <c r="AW62" s="25"/>
      <c r="AX62" s="26"/>
      <c r="AZ62" s="65" t="s">
        <v>812</v>
      </c>
    </row>
    <row r="63" spans="1:52" s="1" customFormat="1" x14ac:dyDescent="0.25">
      <c r="A63" s="36" t="s">
        <v>811</v>
      </c>
      <c r="B63" s="47" t="s">
        <v>442</v>
      </c>
      <c r="C63" s="50"/>
      <c r="D63" s="29">
        <v>3</v>
      </c>
      <c r="E63" s="43">
        <v>1.2326388888888888E-3</v>
      </c>
      <c r="F63" s="23">
        <v>2.4652777777777776E-3</v>
      </c>
      <c r="G63" s="23">
        <v>4.9305555555555552E-3</v>
      </c>
      <c r="H63" s="23">
        <v>9.8611111111111104E-3</v>
      </c>
      <c r="I63" s="72">
        <v>2.3148148148148147E-3</v>
      </c>
      <c r="J63" s="72">
        <v>4.7800925925925927E-3</v>
      </c>
      <c r="K63" s="25"/>
      <c r="L63" s="26"/>
      <c r="M63" s="25"/>
      <c r="N63" s="26"/>
      <c r="O63" s="25"/>
      <c r="P63" s="26"/>
      <c r="Q63" s="25"/>
      <c r="R63" s="26"/>
      <c r="S63" s="25">
        <v>2.3148148148148147E-3</v>
      </c>
      <c r="T63" s="26">
        <v>4.7800925925925927E-3</v>
      </c>
      <c r="U63" s="25">
        <v>2.2106481481481482E-3</v>
      </c>
      <c r="V63" s="26">
        <v>4.6296296296296294E-3</v>
      </c>
      <c r="W63" s="25"/>
      <c r="X63" s="26"/>
      <c r="Y63" s="46"/>
      <c r="Z63" s="26"/>
      <c r="AA63" s="25"/>
      <c r="AB63" s="26"/>
      <c r="AC63" s="25"/>
      <c r="AD63" s="26"/>
      <c r="AE63" s="25"/>
      <c r="AF63" s="26"/>
      <c r="AG63" s="25"/>
      <c r="AH63" s="26"/>
      <c r="AI63" s="25"/>
      <c r="AJ63" s="26"/>
      <c r="AK63" s="25"/>
      <c r="AL63" s="26"/>
      <c r="AM63" s="46"/>
      <c r="AN63" s="26"/>
      <c r="AO63" s="46"/>
      <c r="AP63" s="26"/>
      <c r="AQ63" s="46"/>
      <c r="AR63" s="26"/>
      <c r="AS63" s="46"/>
      <c r="AT63" s="26"/>
      <c r="AU63" s="51"/>
      <c r="AV63" s="52"/>
      <c r="AW63" s="51"/>
      <c r="AX63" s="52"/>
      <c r="AZ63" s="65" t="s">
        <v>66</v>
      </c>
    </row>
    <row r="64" spans="1:52" s="1" customFormat="1" x14ac:dyDescent="0.25">
      <c r="A64" s="36" t="s">
        <v>444</v>
      </c>
      <c r="B64" s="47" t="s">
        <v>435</v>
      </c>
      <c r="C64" s="28"/>
      <c r="D64" s="29">
        <v>3</v>
      </c>
      <c r="E64" s="43">
        <v>1.2384259259259258E-3</v>
      </c>
      <c r="F64" s="23">
        <v>2.4768518518518516E-3</v>
      </c>
      <c r="G64" s="23">
        <v>4.9537037037037032E-3</v>
      </c>
      <c r="H64" s="23">
        <v>9.9074074074074064E-3</v>
      </c>
      <c r="I64" s="72">
        <v>2.1875000000000002E-3</v>
      </c>
      <c r="J64" s="72">
        <v>4.6643518518518518E-3</v>
      </c>
      <c r="K64" s="25"/>
      <c r="L64" s="26"/>
      <c r="M64" s="25"/>
      <c r="N64" s="26"/>
      <c r="O64" s="25">
        <v>2.1875000000000002E-3</v>
      </c>
      <c r="P64" s="26">
        <v>4.6643518518518518E-3</v>
      </c>
      <c r="Q64" s="25"/>
      <c r="R64" s="26"/>
      <c r="S64" s="25">
        <v>2.1990740740740742E-3</v>
      </c>
      <c r="T64" s="26">
        <v>4.5023148148148149E-3</v>
      </c>
      <c r="U64" s="25">
        <v>2.1875000000000002E-3</v>
      </c>
      <c r="V64" s="26">
        <v>4.5254629629629629E-3</v>
      </c>
      <c r="W64" s="25">
        <v>2.1759259259259258E-3</v>
      </c>
      <c r="X64" s="26">
        <v>4.5254629629629629E-3</v>
      </c>
      <c r="Y64" s="46"/>
      <c r="Z64" s="26"/>
      <c r="AA64" s="25"/>
      <c r="AB64" s="26"/>
      <c r="AC64" s="25"/>
      <c r="AD64" s="26"/>
      <c r="AE64" s="25"/>
      <c r="AF64" s="26"/>
      <c r="AG64" s="25"/>
      <c r="AH64" s="26"/>
      <c r="AI64" s="25"/>
      <c r="AJ64" s="26"/>
      <c r="AK64" s="25"/>
      <c r="AL64" s="26"/>
      <c r="AM64" s="46"/>
      <c r="AN64" s="26"/>
      <c r="AO64" s="46">
        <v>2.1412037037037038E-3</v>
      </c>
      <c r="AP64" s="26">
        <v>4.3749999999999995E-3</v>
      </c>
      <c r="AQ64" s="46">
        <v>2.1759259259259258E-3</v>
      </c>
      <c r="AR64" s="46">
        <v>4.4212962962962956E-3</v>
      </c>
      <c r="AS64" s="25"/>
      <c r="AT64" s="26"/>
      <c r="AU64" s="25"/>
      <c r="AV64" s="26"/>
      <c r="AW64" s="25"/>
      <c r="AX64" s="26"/>
      <c r="AZ64" s="65" t="s">
        <v>66</v>
      </c>
    </row>
    <row r="65" spans="1:52" s="1" customFormat="1" x14ac:dyDescent="0.25">
      <c r="A65" s="36" t="s">
        <v>555</v>
      </c>
      <c r="B65" s="47" t="s">
        <v>556</v>
      </c>
      <c r="C65" s="50"/>
      <c r="D65" s="29">
        <v>3</v>
      </c>
      <c r="E65" s="43">
        <v>1.238425925925926E-3</v>
      </c>
      <c r="F65" s="23">
        <v>2.476851851851852E-3</v>
      </c>
      <c r="G65" s="23">
        <v>4.9537037037037041E-3</v>
      </c>
      <c r="H65" s="23">
        <v>9.9074074074074082E-3</v>
      </c>
      <c r="I65" s="72">
        <v>2.1527777777777778E-3</v>
      </c>
      <c r="J65" s="72">
        <v>4.6296296296296294E-3</v>
      </c>
      <c r="K65" s="25"/>
      <c r="L65" s="26"/>
      <c r="M65" s="25"/>
      <c r="N65" s="26"/>
      <c r="O65" s="25"/>
      <c r="P65" s="26"/>
      <c r="Q65" s="25"/>
      <c r="R65" s="26"/>
      <c r="S65" s="25"/>
      <c r="T65" s="26"/>
      <c r="U65" s="25">
        <v>2.1527777777777778E-3</v>
      </c>
      <c r="V65" s="26">
        <v>4.6296296296296294E-3</v>
      </c>
      <c r="W65" s="25"/>
      <c r="X65" s="26"/>
      <c r="Y65" s="46"/>
      <c r="Z65" s="26"/>
      <c r="AA65" s="25"/>
      <c r="AB65" s="26"/>
      <c r="AC65" s="25"/>
      <c r="AD65" s="26"/>
      <c r="AE65" s="25"/>
      <c r="AF65" s="26"/>
      <c r="AG65" s="25"/>
      <c r="AH65" s="26"/>
      <c r="AI65" s="25"/>
      <c r="AJ65" s="26"/>
      <c r="AK65" s="25"/>
      <c r="AL65" s="26"/>
      <c r="AM65" s="46"/>
      <c r="AN65" s="26"/>
      <c r="AO65" s="46"/>
      <c r="AP65" s="26"/>
      <c r="AQ65" s="46"/>
      <c r="AR65" s="128"/>
      <c r="AS65" s="25"/>
      <c r="AT65" s="26"/>
      <c r="AU65" s="51"/>
      <c r="AV65" s="52"/>
      <c r="AW65" s="51"/>
      <c r="AX65" s="52"/>
      <c r="AZ65" s="65" t="s">
        <v>66</v>
      </c>
    </row>
    <row r="66" spans="1:52" s="1" customFormat="1" x14ac:dyDescent="0.25">
      <c r="A66" s="38" t="s">
        <v>785</v>
      </c>
      <c r="B66" s="54" t="s">
        <v>615</v>
      </c>
      <c r="C66" s="28"/>
      <c r="D66" s="29">
        <v>3</v>
      </c>
      <c r="E66" s="43">
        <v>1.2442129629629628E-3</v>
      </c>
      <c r="F66" s="23">
        <v>2.4884259259259256E-3</v>
      </c>
      <c r="G66" s="23">
        <v>4.9768518518518512E-3</v>
      </c>
      <c r="H66" s="23">
        <v>9.9537037037037025E-3</v>
      </c>
      <c r="I66" s="72">
        <v>2.2337962962962967E-3</v>
      </c>
      <c r="J66" s="72">
        <v>4.7222222222222223E-3</v>
      </c>
      <c r="K66" s="25"/>
      <c r="L66" s="26"/>
      <c r="M66" s="25"/>
      <c r="N66" s="26"/>
      <c r="O66" s="25"/>
      <c r="P66" s="26"/>
      <c r="Q66" s="25"/>
      <c r="R66" s="26"/>
      <c r="S66" s="25"/>
      <c r="T66" s="26"/>
      <c r="U66" s="25"/>
      <c r="V66" s="26"/>
      <c r="W66" s="25"/>
      <c r="X66" s="26"/>
      <c r="Y66" s="46">
        <v>2.2337962962962967E-3</v>
      </c>
      <c r="Z66" s="26">
        <v>4.7222222222222223E-3</v>
      </c>
      <c r="AA66" s="25"/>
      <c r="AB66" s="26"/>
      <c r="AC66" s="25"/>
      <c r="AD66" s="26"/>
      <c r="AE66" s="25"/>
      <c r="AF66" s="26"/>
      <c r="AG66" s="25"/>
      <c r="AH66" s="26"/>
      <c r="AI66" s="25"/>
      <c r="AJ66" s="26"/>
      <c r="AK66" s="25"/>
      <c r="AL66" s="26"/>
      <c r="AM66" s="46"/>
      <c r="AN66" s="26"/>
      <c r="AO66" s="46"/>
      <c r="AP66" s="26"/>
      <c r="AQ66" s="46"/>
      <c r="AR66" s="46"/>
      <c r="AS66" s="25"/>
      <c r="AT66" s="26"/>
      <c r="AU66" s="25"/>
      <c r="AV66" s="26"/>
      <c r="AW66" s="25">
        <v>2.1759259259259258E-3</v>
      </c>
      <c r="AX66" s="26">
        <v>4.5949074074074078E-3</v>
      </c>
      <c r="AZ66" s="65" t="s">
        <v>66</v>
      </c>
    </row>
    <row r="67" spans="1:52" s="1" customFormat="1" x14ac:dyDescent="0.25">
      <c r="A67" s="38" t="s">
        <v>415</v>
      </c>
      <c r="B67" s="54" t="s">
        <v>418</v>
      </c>
      <c r="C67" s="28"/>
      <c r="D67" s="29">
        <v>3</v>
      </c>
      <c r="E67" s="43">
        <v>1.244212962962963E-3</v>
      </c>
      <c r="F67" s="23">
        <v>2.488425925925926E-3</v>
      </c>
      <c r="G67" s="23">
        <v>4.9768518518518521E-3</v>
      </c>
      <c r="H67" s="23">
        <v>9.9537037037037042E-3</v>
      </c>
      <c r="I67" s="72">
        <v>2.2569444444444442E-3</v>
      </c>
      <c r="J67" s="72">
        <v>4.7453703703703703E-3</v>
      </c>
      <c r="K67" s="25"/>
      <c r="L67" s="26"/>
      <c r="M67" s="25"/>
      <c r="N67" s="26"/>
      <c r="O67" s="25"/>
      <c r="P67" s="26"/>
      <c r="Q67" s="25"/>
      <c r="R67" s="26"/>
      <c r="S67" s="25">
        <v>2.2569444444444442E-3</v>
      </c>
      <c r="T67" s="26">
        <v>4.7453703703703703E-3</v>
      </c>
      <c r="U67" s="25">
        <v>2.2453703703703702E-3</v>
      </c>
      <c r="V67" s="26">
        <v>4.7569444444444447E-3</v>
      </c>
      <c r="W67" s="25">
        <v>2.3148148148148151E-3</v>
      </c>
      <c r="X67" s="26">
        <v>5.0578703703703706E-3</v>
      </c>
      <c r="Y67" s="46"/>
      <c r="Z67" s="26"/>
      <c r="AA67" s="25"/>
      <c r="AB67" s="26"/>
      <c r="AC67" s="25"/>
      <c r="AD67" s="26"/>
      <c r="AE67" s="25"/>
      <c r="AF67" s="26"/>
      <c r="AG67" s="25"/>
      <c r="AH67" s="26"/>
      <c r="AI67" s="25"/>
      <c r="AJ67" s="26"/>
      <c r="AK67" s="25"/>
      <c r="AL67" s="26"/>
      <c r="AM67" s="46"/>
      <c r="AN67" s="26"/>
      <c r="AO67" s="46"/>
      <c r="AP67" s="26"/>
      <c r="AQ67" s="46"/>
      <c r="AR67" s="46"/>
      <c r="AS67" s="25"/>
      <c r="AT67" s="26"/>
      <c r="AU67" s="25"/>
      <c r="AV67" s="26"/>
      <c r="AW67" s="25"/>
      <c r="AX67" s="26"/>
      <c r="AZ67" s="65"/>
    </row>
    <row r="68" spans="1:52" s="1" customFormat="1" x14ac:dyDescent="0.25">
      <c r="A68" s="38" t="s">
        <v>416</v>
      </c>
      <c r="B68" s="54" t="s">
        <v>419</v>
      </c>
      <c r="C68" s="28"/>
      <c r="D68" s="29">
        <v>3</v>
      </c>
      <c r="E68" s="43">
        <v>1.25E-3</v>
      </c>
      <c r="F68" s="23">
        <v>2.5000000000000001E-3</v>
      </c>
      <c r="G68" s="23">
        <v>5.0000000000000001E-3</v>
      </c>
      <c r="H68" s="23">
        <v>0.01</v>
      </c>
      <c r="I68" s="72">
        <v>2.2800925925925927E-3</v>
      </c>
      <c r="J68" s="72">
        <v>4.7800925925925927E-3</v>
      </c>
      <c r="K68" s="25"/>
      <c r="L68" s="26"/>
      <c r="M68" s="25"/>
      <c r="N68" s="26"/>
      <c r="O68" s="25"/>
      <c r="P68" s="26"/>
      <c r="Q68" s="25">
        <v>2.2800925925925927E-3</v>
      </c>
      <c r="R68" s="26">
        <v>4.7800925925925927E-3</v>
      </c>
      <c r="S68" s="25"/>
      <c r="T68" s="26"/>
      <c r="U68" s="25"/>
      <c r="V68" s="26"/>
      <c r="W68" s="25"/>
      <c r="X68" s="26"/>
      <c r="Y68" s="46"/>
      <c r="Z68" s="26"/>
      <c r="AA68" s="25"/>
      <c r="AB68" s="26"/>
      <c r="AC68" s="25"/>
      <c r="AD68" s="26"/>
      <c r="AE68" s="25"/>
      <c r="AF68" s="26"/>
      <c r="AG68" s="25"/>
      <c r="AH68" s="26"/>
      <c r="AI68" s="25">
        <v>2.3842592592592591E-3</v>
      </c>
      <c r="AJ68" s="26">
        <v>4.8611111111111112E-3</v>
      </c>
      <c r="AK68" s="25"/>
      <c r="AL68" s="26"/>
      <c r="AM68" s="46"/>
      <c r="AN68" s="26"/>
      <c r="AO68" s="46">
        <v>2.4074074074074076E-3</v>
      </c>
      <c r="AP68" s="26">
        <v>5.0694444444444441E-3</v>
      </c>
      <c r="AQ68" s="46"/>
      <c r="AR68" s="46"/>
      <c r="AS68" s="25"/>
      <c r="AT68" s="26"/>
      <c r="AU68" s="25"/>
      <c r="AV68" s="26"/>
      <c r="AW68" s="25"/>
      <c r="AX68" s="26"/>
      <c r="AZ68" s="65" t="s">
        <v>66</v>
      </c>
    </row>
    <row r="69" spans="1:52" s="1" customFormat="1" x14ac:dyDescent="0.25">
      <c r="A69" s="36" t="s">
        <v>792</v>
      </c>
      <c r="B69" s="47" t="s">
        <v>700</v>
      </c>
      <c r="C69" s="28"/>
      <c r="D69" s="29">
        <v>3</v>
      </c>
      <c r="E69" s="43">
        <v>1.25E-3</v>
      </c>
      <c r="F69" s="23">
        <v>2.5000000000000001E-3</v>
      </c>
      <c r="G69" s="23">
        <v>5.0000000000000001E-3</v>
      </c>
      <c r="H69" s="23">
        <v>0.01</v>
      </c>
      <c r="I69" s="72">
        <v>2.1412037037037038E-3</v>
      </c>
      <c r="J69" s="72">
        <v>4.6412037037037038E-3</v>
      </c>
      <c r="K69" s="25"/>
      <c r="L69" s="26"/>
      <c r="M69" s="25"/>
      <c r="N69" s="26"/>
      <c r="O69" s="25"/>
      <c r="P69" s="26"/>
      <c r="Q69" s="25"/>
      <c r="R69" s="26"/>
      <c r="S69" s="25"/>
      <c r="T69" s="26"/>
      <c r="U69" s="25"/>
      <c r="V69" s="26"/>
      <c r="W69" s="25"/>
      <c r="X69" s="26"/>
      <c r="Y69" s="46"/>
      <c r="Z69" s="26"/>
      <c r="AA69" s="25"/>
      <c r="AB69" s="26"/>
      <c r="AC69" s="25"/>
      <c r="AD69" s="26"/>
      <c r="AE69" s="25">
        <v>2.1412037037037038E-3</v>
      </c>
      <c r="AF69" s="26">
        <v>4.6412037037037038E-3</v>
      </c>
      <c r="AG69" s="25">
        <v>2.0486111111111113E-3</v>
      </c>
      <c r="AH69" s="26">
        <v>4.6064814814814814E-3</v>
      </c>
      <c r="AI69" s="25"/>
      <c r="AJ69" s="26"/>
      <c r="AK69" s="25"/>
      <c r="AL69" s="26"/>
      <c r="AM69" s="46"/>
      <c r="AN69" s="26"/>
      <c r="AO69" s="46">
        <v>2.0949074074074073E-3</v>
      </c>
      <c r="AP69" s="26">
        <v>4.6180555555555558E-3</v>
      </c>
      <c r="AQ69" s="46"/>
      <c r="AR69" s="26"/>
      <c r="AS69" s="46">
        <v>2.0949074074074073E-3</v>
      </c>
      <c r="AT69" s="26">
        <v>4.6064814814814814E-3</v>
      </c>
      <c r="AU69" s="25"/>
      <c r="AV69" s="26"/>
      <c r="AW69" s="25">
        <v>2.0023148148148148E-3</v>
      </c>
      <c r="AX69" s="26">
        <v>4.386574074074074E-3</v>
      </c>
      <c r="AZ69" s="65" t="s">
        <v>66</v>
      </c>
    </row>
    <row r="70" spans="1:52" s="1" customFormat="1" x14ac:dyDescent="0.25">
      <c r="A70" s="38" t="s">
        <v>564</v>
      </c>
      <c r="B70" s="54" t="s">
        <v>568</v>
      </c>
      <c r="C70" s="28"/>
      <c r="D70" s="29">
        <v>3</v>
      </c>
      <c r="E70" s="43">
        <v>1.2500000000000002E-3</v>
      </c>
      <c r="F70" s="23">
        <v>2.5000000000000005E-3</v>
      </c>
      <c r="G70" s="23">
        <v>5.000000000000001E-3</v>
      </c>
      <c r="H70" s="23">
        <v>1.0000000000000002E-2</v>
      </c>
      <c r="I70" s="72">
        <v>2.3958333333333331E-3</v>
      </c>
      <c r="J70" s="72">
        <v>4.8958333333333336E-3</v>
      </c>
      <c r="K70" s="25"/>
      <c r="L70" s="26"/>
      <c r="M70" s="25">
        <v>2.3958333333333331E-3</v>
      </c>
      <c r="N70" s="26">
        <v>4.8958333333333336E-3</v>
      </c>
      <c r="O70" s="25">
        <v>2.2337962962962962E-3</v>
      </c>
      <c r="P70" s="26">
        <v>4.6874999999999998E-3</v>
      </c>
      <c r="Q70" s="25">
        <v>2.2453703703703702E-3</v>
      </c>
      <c r="R70" s="26">
        <v>4.6874999999999998E-3</v>
      </c>
      <c r="S70" s="25"/>
      <c r="T70" s="26"/>
      <c r="U70" s="25"/>
      <c r="V70" s="26"/>
      <c r="W70" s="25">
        <v>2.5000000000000001E-3</v>
      </c>
      <c r="X70" s="26">
        <v>5.2662037037037035E-3</v>
      </c>
      <c r="Y70" s="46"/>
      <c r="Z70" s="26"/>
      <c r="AA70" s="25"/>
      <c r="AB70" s="26"/>
      <c r="AC70" s="25"/>
      <c r="AD70" s="26"/>
      <c r="AE70" s="25"/>
      <c r="AF70" s="26"/>
      <c r="AG70" s="25"/>
      <c r="AH70" s="26"/>
      <c r="AI70" s="25"/>
      <c r="AJ70" s="26"/>
      <c r="AK70" s="25"/>
      <c r="AL70" s="26"/>
      <c r="AM70" s="46"/>
      <c r="AN70" s="26"/>
      <c r="AO70" s="46"/>
      <c r="AP70" s="26"/>
      <c r="AQ70" s="46"/>
      <c r="AR70" s="46"/>
      <c r="AS70" s="25"/>
      <c r="AT70" s="26"/>
      <c r="AU70" s="25"/>
      <c r="AV70" s="26"/>
      <c r="AW70" s="25"/>
      <c r="AX70" s="26"/>
      <c r="AZ70" s="65"/>
    </row>
    <row r="71" spans="1:52" s="1" customFormat="1" x14ac:dyDescent="0.25">
      <c r="A71" s="38" t="s">
        <v>573</v>
      </c>
      <c r="B71" s="54" t="s">
        <v>574</v>
      </c>
      <c r="C71" s="28"/>
      <c r="D71" s="29">
        <v>3</v>
      </c>
      <c r="E71" s="43">
        <v>1.2557870370370368E-3</v>
      </c>
      <c r="F71" s="23">
        <v>2.5115740740740736E-3</v>
      </c>
      <c r="G71" s="23">
        <v>5.0231481481481472E-3</v>
      </c>
      <c r="H71" s="23">
        <v>1.0046296296296294E-2</v>
      </c>
      <c r="I71" s="72">
        <v>2.2685185185185182E-3</v>
      </c>
      <c r="J71" s="72">
        <v>4.7800925925925919E-3</v>
      </c>
      <c r="K71" s="25"/>
      <c r="L71" s="26"/>
      <c r="M71" s="25"/>
      <c r="N71" s="26"/>
      <c r="O71" s="25"/>
      <c r="P71" s="26"/>
      <c r="Q71" s="25"/>
      <c r="R71" s="26"/>
      <c r="S71" s="25"/>
      <c r="T71" s="26"/>
      <c r="U71" s="25"/>
      <c r="V71" s="26"/>
      <c r="W71" s="25"/>
      <c r="X71" s="26"/>
      <c r="Y71" s="46"/>
      <c r="Z71" s="26"/>
      <c r="AA71" s="25">
        <v>2.2685185185185182E-3</v>
      </c>
      <c r="AB71" s="26">
        <v>4.7800925925925919E-3</v>
      </c>
      <c r="AC71" s="25">
        <v>2.3611111111111111E-3</v>
      </c>
      <c r="AD71" s="26">
        <v>5.1041666666666666E-3</v>
      </c>
      <c r="AE71" s="25"/>
      <c r="AF71" s="26"/>
      <c r="AG71" s="25"/>
      <c r="AH71" s="26"/>
      <c r="AI71" s="25"/>
      <c r="AJ71" s="26"/>
      <c r="AK71" s="25"/>
      <c r="AL71" s="26"/>
      <c r="AM71" s="46"/>
      <c r="AN71" s="26"/>
      <c r="AO71" s="46"/>
      <c r="AP71" s="26"/>
      <c r="AQ71" s="46"/>
      <c r="AR71" s="46"/>
      <c r="AS71" s="25"/>
      <c r="AT71" s="26"/>
      <c r="AU71" s="25"/>
      <c r="AV71" s="26"/>
      <c r="AW71" s="25"/>
      <c r="AX71" s="26"/>
      <c r="AZ71" s="65" t="s">
        <v>66</v>
      </c>
    </row>
    <row r="72" spans="1:52" s="1" customFormat="1" x14ac:dyDescent="0.25">
      <c r="A72" s="36" t="s">
        <v>559</v>
      </c>
      <c r="B72" s="47" t="s">
        <v>560</v>
      </c>
      <c r="C72" s="50"/>
      <c r="D72" s="29">
        <v>3</v>
      </c>
      <c r="E72" s="43">
        <v>1.255787037037037E-3</v>
      </c>
      <c r="F72" s="23">
        <v>2.5115740740740741E-3</v>
      </c>
      <c r="G72" s="23">
        <v>5.0231481481481481E-3</v>
      </c>
      <c r="H72" s="23">
        <v>1.0046296296296296E-2</v>
      </c>
      <c r="I72" s="72">
        <v>2.2916666666666667E-3</v>
      </c>
      <c r="J72" s="72">
        <v>4.8032407407407407E-3</v>
      </c>
      <c r="K72" s="25"/>
      <c r="L72" s="26"/>
      <c r="M72" s="25">
        <v>2.2916666666666667E-3</v>
      </c>
      <c r="N72" s="26">
        <v>4.8032407407407407E-3</v>
      </c>
      <c r="O72" s="25"/>
      <c r="P72" s="26"/>
      <c r="Q72" s="25"/>
      <c r="R72" s="26"/>
      <c r="S72" s="25"/>
      <c r="T72" s="26"/>
      <c r="U72" s="25"/>
      <c r="V72" s="26"/>
      <c r="W72" s="25"/>
      <c r="X72" s="26"/>
      <c r="Y72" s="46"/>
      <c r="Z72" s="26"/>
      <c r="AA72" s="25"/>
      <c r="AB72" s="26"/>
      <c r="AC72" s="25"/>
      <c r="AD72" s="26"/>
      <c r="AE72" s="25"/>
      <c r="AF72" s="26"/>
      <c r="AG72" s="25"/>
      <c r="AH72" s="26"/>
      <c r="AI72" s="25"/>
      <c r="AJ72" s="26"/>
      <c r="AK72" s="25"/>
      <c r="AL72" s="26"/>
      <c r="AM72" s="46"/>
      <c r="AN72" s="26"/>
      <c r="AO72" s="46"/>
      <c r="AP72" s="26"/>
      <c r="AQ72" s="46"/>
      <c r="AR72" s="26"/>
      <c r="AS72" s="46"/>
      <c r="AT72" s="26"/>
      <c r="AU72" s="51"/>
      <c r="AV72" s="52"/>
      <c r="AW72" s="51"/>
      <c r="AX72" s="52"/>
      <c r="AZ72" s="65" t="s">
        <v>66</v>
      </c>
    </row>
    <row r="73" spans="1:52" s="1" customFormat="1" x14ac:dyDescent="0.25">
      <c r="A73" s="36" t="s">
        <v>746</v>
      </c>
      <c r="B73" s="47" t="s">
        <v>747</v>
      </c>
      <c r="C73" s="50"/>
      <c r="D73" s="29">
        <v>3</v>
      </c>
      <c r="E73" s="43">
        <v>1.2615740740740736E-3</v>
      </c>
      <c r="F73" s="23">
        <v>2.5231481481481472E-3</v>
      </c>
      <c r="G73" s="23">
        <v>5.0462962962962944E-3</v>
      </c>
      <c r="H73" s="23">
        <v>1.0092592592592589E-2</v>
      </c>
      <c r="I73" s="72">
        <v>2.4074074074074076E-3</v>
      </c>
      <c r="J73" s="72">
        <v>4.9305555555555552E-3</v>
      </c>
      <c r="K73" s="25"/>
      <c r="L73" s="26"/>
      <c r="M73" s="25"/>
      <c r="N73" s="26"/>
      <c r="O73" s="25">
        <v>2.4074074074074076E-3</v>
      </c>
      <c r="P73" s="26">
        <v>4.9305555555555552E-3</v>
      </c>
      <c r="Q73" s="25"/>
      <c r="R73" s="26"/>
      <c r="S73" s="25"/>
      <c r="T73" s="26"/>
      <c r="U73" s="25"/>
      <c r="V73" s="26"/>
      <c r="W73" s="25"/>
      <c r="X73" s="26"/>
      <c r="Y73" s="46"/>
      <c r="Z73" s="26"/>
      <c r="AA73" s="25"/>
      <c r="AB73" s="26"/>
      <c r="AC73" s="25"/>
      <c r="AD73" s="26"/>
      <c r="AE73" s="25"/>
      <c r="AF73" s="26"/>
      <c r="AG73" s="25"/>
      <c r="AH73" s="26"/>
      <c r="AI73" s="25"/>
      <c r="AJ73" s="26"/>
      <c r="AK73" s="25"/>
      <c r="AL73" s="26"/>
      <c r="AM73" s="46"/>
      <c r="AN73" s="26"/>
      <c r="AO73" s="46"/>
      <c r="AP73" s="26"/>
      <c r="AQ73" s="46"/>
      <c r="AR73" s="128"/>
      <c r="AS73" s="25"/>
      <c r="AT73" s="26"/>
      <c r="AU73" s="51"/>
      <c r="AV73" s="52"/>
      <c r="AW73" s="51"/>
      <c r="AX73" s="52"/>
      <c r="AZ73" s="65" t="s">
        <v>66</v>
      </c>
    </row>
    <row r="74" spans="1:52" s="1" customFormat="1" x14ac:dyDescent="0.25">
      <c r="A74" s="38" t="s">
        <v>437</v>
      </c>
      <c r="B74" s="54" t="s">
        <v>421</v>
      </c>
      <c r="C74" s="28"/>
      <c r="D74" s="29">
        <v>3</v>
      </c>
      <c r="E74" s="43">
        <v>1.261574074074074E-3</v>
      </c>
      <c r="F74" s="23">
        <v>2.5231481481481481E-3</v>
      </c>
      <c r="G74" s="23">
        <v>5.0462962962962961E-3</v>
      </c>
      <c r="H74" s="23">
        <v>1.0092592592592592E-2</v>
      </c>
      <c r="I74" s="72">
        <v>2.2222222222222222E-3</v>
      </c>
      <c r="J74" s="72">
        <v>4.7453703703703703E-3</v>
      </c>
      <c r="K74" s="25"/>
      <c r="L74" s="26"/>
      <c r="M74" s="25"/>
      <c r="N74" s="26"/>
      <c r="O74" s="25"/>
      <c r="P74" s="26"/>
      <c r="Q74" s="25"/>
      <c r="R74" s="26"/>
      <c r="S74" s="25"/>
      <c r="T74" s="26"/>
      <c r="U74" s="25"/>
      <c r="V74" s="26"/>
      <c r="W74" s="25"/>
      <c r="X74" s="26"/>
      <c r="Y74" s="46">
        <v>2.2222222222222222E-3</v>
      </c>
      <c r="Z74" s="26">
        <v>4.7453703703703703E-3</v>
      </c>
      <c r="AA74" s="25"/>
      <c r="AB74" s="26"/>
      <c r="AC74" s="25"/>
      <c r="AD74" s="26"/>
      <c r="AE74" s="25"/>
      <c r="AF74" s="26"/>
      <c r="AG74" s="25"/>
      <c r="AH74" s="26"/>
      <c r="AI74" s="25"/>
      <c r="AJ74" s="26"/>
      <c r="AK74" s="25"/>
      <c r="AL74" s="26"/>
      <c r="AM74" s="46"/>
      <c r="AN74" s="26"/>
      <c r="AO74" s="46"/>
      <c r="AP74" s="26"/>
      <c r="AQ74" s="46"/>
      <c r="AR74" s="26"/>
      <c r="AS74" s="128"/>
      <c r="AT74" s="26"/>
      <c r="AU74" s="25"/>
      <c r="AV74" s="26"/>
      <c r="AW74" s="25"/>
      <c r="AX74" s="26"/>
      <c r="AZ74" s="65" t="s">
        <v>66</v>
      </c>
    </row>
    <row r="75" spans="1:52" s="1" customFormat="1" x14ac:dyDescent="0.25">
      <c r="A75" s="36" t="s">
        <v>654</v>
      </c>
      <c r="B75" s="47" t="s">
        <v>655</v>
      </c>
      <c r="C75" s="50"/>
      <c r="D75" s="29">
        <v>3</v>
      </c>
      <c r="E75" s="43">
        <v>1.261574074074074E-3</v>
      </c>
      <c r="F75" s="23">
        <v>2.5231481481481481E-3</v>
      </c>
      <c r="G75" s="23">
        <v>5.0462962962962961E-3</v>
      </c>
      <c r="H75" s="23">
        <v>1.0092592592592592E-2</v>
      </c>
      <c r="I75" s="72">
        <v>2.1759259259259258E-3</v>
      </c>
      <c r="J75" s="72">
        <v>4.6990740740740743E-3</v>
      </c>
      <c r="K75" s="25"/>
      <c r="L75" s="26"/>
      <c r="M75" s="25">
        <v>2.1759259259259258E-3</v>
      </c>
      <c r="N75" s="26">
        <v>4.6990740740740743E-3</v>
      </c>
      <c r="O75" s="25"/>
      <c r="P75" s="26"/>
      <c r="Q75" s="25"/>
      <c r="R75" s="26"/>
      <c r="S75" s="25"/>
      <c r="T75" s="26"/>
      <c r="U75" s="25"/>
      <c r="V75" s="26"/>
      <c r="W75" s="25"/>
      <c r="X75" s="26"/>
      <c r="Y75" s="46"/>
      <c r="Z75" s="26"/>
      <c r="AA75" s="25"/>
      <c r="AB75" s="26"/>
      <c r="AC75" s="25"/>
      <c r="AD75" s="26"/>
      <c r="AE75" s="25"/>
      <c r="AF75" s="26"/>
      <c r="AG75" s="25"/>
      <c r="AH75" s="26"/>
      <c r="AI75" s="25"/>
      <c r="AJ75" s="26"/>
      <c r="AK75" s="25"/>
      <c r="AL75" s="26"/>
      <c r="AM75" s="46"/>
      <c r="AN75" s="26"/>
      <c r="AO75" s="46"/>
      <c r="AP75" s="26"/>
      <c r="AQ75" s="46"/>
      <c r="AR75" s="26"/>
      <c r="AS75" s="46"/>
      <c r="AT75" s="26"/>
      <c r="AU75" s="51"/>
      <c r="AV75" s="52"/>
      <c r="AW75" s="51"/>
      <c r="AX75" s="52"/>
      <c r="AZ75" s="65" t="s">
        <v>66</v>
      </c>
    </row>
    <row r="76" spans="1:52" s="1" customFormat="1" x14ac:dyDescent="0.25">
      <c r="A76" s="38" t="s">
        <v>388</v>
      </c>
      <c r="B76" s="54" t="s">
        <v>390</v>
      </c>
      <c r="C76" s="37"/>
      <c r="D76" s="29">
        <v>3</v>
      </c>
      <c r="E76" s="43">
        <v>1.273148148148148E-3</v>
      </c>
      <c r="F76" s="23">
        <v>2.5462962962962961E-3</v>
      </c>
      <c r="G76" s="23">
        <v>5.0925925925925921E-3</v>
      </c>
      <c r="H76" s="23">
        <v>1.0185185185185184E-2</v>
      </c>
      <c r="I76" s="72">
        <v>2.4652777777777776E-3</v>
      </c>
      <c r="J76" s="72">
        <v>5.0115740740740737E-3</v>
      </c>
      <c r="K76" s="25"/>
      <c r="L76" s="26"/>
      <c r="M76" s="25"/>
      <c r="N76" s="26"/>
      <c r="O76" s="25"/>
      <c r="P76" s="26"/>
      <c r="Q76" s="25">
        <v>2.4652777777777776E-3</v>
      </c>
      <c r="R76" s="26">
        <v>5.0115740740740737E-3</v>
      </c>
      <c r="S76" s="25"/>
      <c r="T76" s="26"/>
      <c r="U76" s="25"/>
      <c r="V76" s="26"/>
      <c r="W76" s="25">
        <v>2.7314814814814819E-3</v>
      </c>
      <c r="X76" s="26">
        <v>5.5555555555555558E-3</v>
      </c>
      <c r="Y76" s="46"/>
      <c r="Z76" s="26"/>
      <c r="AA76" s="25"/>
      <c r="AB76" s="26"/>
      <c r="AC76" s="25"/>
      <c r="AD76" s="26"/>
      <c r="AE76" s="25"/>
      <c r="AF76" s="26"/>
      <c r="AG76" s="25"/>
      <c r="AH76" s="26"/>
      <c r="AI76" s="25"/>
      <c r="AJ76" s="26"/>
      <c r="AK76" s="25"/>
      <c r="AL76" s="26"/>
      <c r="AM76" s="46"/>
      <c r="AN76" s="26"/>
      <c r="AO76" s="46"/>
      <c r="AP76" s="26"/>
      <c r="AQ76" s="46"/>
      <c r="AR76" s="26"/>
      <c r="AS76" s="128"/>
      <c r="AT76" s="26"/>
      <c r="AU76" s="25"/>
      <c r="AV76" s="26"/>
      <c r="AW76" s="25">
        <v>2.673611111111111E-3</v>
      </c>
      <c r="AX76" s="26">
        <v>5.4050925925925924E-3</v>
      </c>
      <c r="AZ76" s="65" t="s">
        <v>66</v>
      </c>
    </row>
    <row r="77" spans="1:52" s="1" customFormat="1" x14ac:dyDescent="0.25">
      <c r="A77" s="38" t="s">
        <v>523</v>
      </c>
      <c r="B77" s="54" t="s">
        <v>403</v>
      </c>
      <c r="C77" s="28"/>
      <c r="D77" s="29">
        <v>3</v>
      </c>
      <c r="E77" s="43">
        <v>1.2731481481481483E-3</v>
      </c>
      <c r="F77" s="23">
        <v>2.5462962962962965E-3</v>
      </c>
      <c r="G77" s="23">
        <v>5.092592592592593E-3</v>
      </c>
      <c r="H77" s="23">
        <v>1.0185185185185186E-2</v>
      </c>
      <c r="I77" s="72">
        <v>2.3726851851851851E-3</v>
      </c>
      <c r="J77" s="72">
        <v>4.9189814814814816E-3</v>
      </c>
      <c r="K77" s="25"/>
      <c r="L77" s="26"/>
      <c r="M77" s="25"/>
      <c r="N77" s="26"/>
      <c r="O77" s="25">
        <v>2.3726851851851851E-3</v>
      </c>
      <c r="P77" s="26">
        <v>4.9189814814814816E-3</v>
      </c>
      <c r="Q77" s="25">
        <v>2.2800925925925927E-3</v>
      </c>
      <c r="R77" s="26">
        <v>4.7800925925925927E-3</v>
      </c>
      <c r="S77" s="25"/>
      <c r="T77" s="26"/>
      <c r="U77" s="25"/>
      <c r="V77" s="26"/>
      <c r="W77" s="25"/>
      <c r="X77" s="26"/>
      <c r="Y77" s="46"/>
      <c r="Z77" s="26"/>
      <c r="AA77" s="25"/>
      <c r="AB77" s="26"/>
      <c r="AC77" s="25">
        <v>2.0949074074074073E-3</v>
      </c>
      <c r="AD77" s="26">
        <v>4.386574074074074E-3</v>
      </c>
      <c r="AE77" s="25"/>
      <c r="AF77" s="26"/>
      <c r="AG77" s="25">
        <v>2.0486111111111113E-3</v>
      </c>
      <c r="AH77" s="26">
        <v>4.340277777777778E-3</v>
      </c>
      <c r="AI77" s="25"/>
      <c r="AJ77" s="26"/>
      <c r="AK77" s="25">
        <v>2.1990740740740742E-3</v>
      </c>
      <c r="AL77" s="26">
        <v>4.5138888888888893E-3</v>
      </c>
      <c r="AM77" s="46"/>
      <c r="AN77" s="26"/>
      <c r="AO77" s="46">
        <v>2.1643518518518518E-3</v>
      </c>
      <c r="AP77" s="26">
        <v>4.6296296296296302E-3</v>
      </c>
      <c r="AQ77" s="46">
        <v>2.1990740740740742E-3</v>
      </c>
      <c r="AR77" s="26">
        <v>4.5138888888888893E-3</v>
      </c>
      <c r="AS77" s="128"/>
      <c r="AT77" s="26"/>
      <c r="AU77" s="25">
        <v>2.2569444444444447E-3</v>
      </c>
      <c r="AV77" s="26">
        <v>4.6990740740740743E-3</v>
      </c>
      <c r="AW77" s="25"/>
      <c r="AX77" s="26"/>
      <c r="AZ77" s="65" t="s">
        <v>66</v>
      </c>
    </row>
    <row r="78" spans="1:52" s="1" customFormat="1" x14ac:dyDescent="0.25">
      <c r="A78" s="36" t="s">
        <v>564</v>
      </c>
      <c r="B78" s="47" t="s">
        <v>569</v>
      </c>
      <c r="C78" s="50"/>
      <c r="D78" s="29">
        <v>3</v>
      </c>
      <c r="E78" s="43">
        <v>1.2731481481481483E-3</v>
      </c>
      <c r="F78" s="23">
        <v>2.5462962962962965E-3</v>
      </c>
      <c r="G78" s="23">
        <v>5.092592592592593E-3</v>
      </c>
      <c r="H78" s="23">
        <v>1.0185185185185186E-2</v>
      </c>
      <c r="I78" s="72">
        <v>2.2569444444444442E-3</v>
      </c>
      <c r="J78" s="72">
        <v>4.8032407407407407E-3</v>
      </c>
      <c r="K78" s="25"/>
      <c r="L78" s="26"/>
      <c r="M78" s="25">
        <v>2.2569444444444442E-3</v>
      </c>
      <c r="N78" s="26">
        <v>4.8032407407407407E-3</v>
      </c>
      <c r="O78" s="25">
        <v>2.2453703703703702E-3</v>
      </c>
      <c r="P78" s="26">
        <v>4.6527777777777774E-3</v>
      </c>
      <c r="Q78" s="25">
        <v>2.3148148148148147E-3</v>
      </c>
      <c r="R78" s="26">
        <v>5.0115740740740737E-3</v>
      </c>
      <c r="S78" s="25"/>
      <c r="T78" s="26"/>
      <c r="U78" s="25">
        <v>2.3148148148148147E-3</v>
      </c>
      <c r="V78" s="26">
        <v>4.8495370370370368E-3</v>
      </c>
      <c r="W78" s="25">
        <v>2.2800925925925927E-3</v>
      </c>
      <c r="X78" s="26">
        <v>4.8495370370370368E-3</v>
      </c>
      <c r="Y78" s="46"/>
      <c r="Z78" s="26"/>
      <c r="AA78" s="25"/>
      <c r="AB78" s="26"/>
      <c r="AC78" s="25"/>
      <c r="AD78" s="26"/>
      <c r="AE78" s="25"/>
      <c r="AF78" s="26"/>
      <c r="AG78" s="25"/>
      <c r="AH78" s="26"/>
      <c r="AI78" s="25"/>
      <c r="AJ78" s="26"/>
      <c r="AK78" s="25"/>
      <c r="AL78" s="26"/>
      <c r="AM78" s="46"/>
      <c r="AN78" s="26"/>
      <c r="AO78" s="46"/>
      <c r="AP78" s="26"/>
      <c r="AQ78" s="46"/>
      <c r="AR78" s="26"/>
      <c r="AS78" s="46"/>
      <c r="AT78" s="26"/>
      <c r="AU78" s="51"/>
      <c r="AV78" s="52"/>
      <c r="AW78" s="51"/>
      <c r="AX78" s="52"/>
      <c r="AZ78" s="65" t="s">
        <v>66</v>
      </c>
    </row>
    <row r="79" spans="1:52" s="1" customFormat="1" x14ac:dyDescent="0.25">
      <c r="A79" s="38" t="s">
        <v>787</v>
      </c>
      <c r="B79" s="54" t="s">
        <v>613</v>
      </c>
      <c r="C79" s="28"/>
      <c r="D79" s="29">
        <v>3</v>
      </c>
      <c r="E79" s="43">
        <v>1.2731481481481483E-3</v>
      </c>
      <c r="F79" s="23">
        <v>2.5462962962962965E-3</v>
      </c>
      <c r="G79" s="23">
        <v>5.092592592592593E-3</v>
      </c>
      <c r="H79" s="23">
        <v>1.0185185185185186E-2</v>
      </c>
      <c r="I79" s="72">
        <v>2.3148148148148147E-3</v>
      </c>
      <c r="J79" s="72">
        <v>4.8611111111111112E-3</v>
      </c>
      <c r="K79" s="25"/>
      <c r="L79" s="26"/>
      <c r="M79" s="25"/>
      <c r="N79" s="26"/>
      <c r="O79" s="25"/>
      <c r="P79" s="26"/>
      <c r="Q79" s="25">
        <v>2.3148148148148147E-3</v>
      </c>
      <c r="R79" s="26">
        <v>4.8611111111111112E-3</v>
      </c>
      <c r="S79" s="25"/>
      <c r="T79" s="26"/>
      <c r="U79" s="25">
        <v>2.3032407407407407E-3</v>
      </c>
      <c r="V79" s="26">
        <v>4.7800925925925927E-3</v>
      </c>
      <c r="W79" s="25"/>
      <c r="X79" s="26"/>
      <c r="Y79" s="46">
        <v>2.2685185185185182E-3</v>
      </c>
      <c r="Z79" s="26">
        <v>4.7222222222222223E-3</v>
      </c>
      <c r="AA79" s="25"/>
      <c r="AB79" s="26"/>
      <c r="AC79" s="25"/>
      <c r="AD79" s="26"/>
      <c r="AE79" s="25"/>
      <c r="AF79" s="26"/>
      <c r="AG79" s="25"/>
      <c r="AH79" s="26"/>
      <c r="AI79" s="25">
        <v>2.3842592592592591E-3</v>
      </c>
      <c r="AJ79" s="26">
        <v>4.8842592592592592E-3</v>
      </c>
      <c r="AK79" s="25">
        <v>2.4305555555555556E-3</v>
      </c>
      <c r="AL79" s="26">
        <v>5.0578703703703706E-3</v>
      </c>
      <c r="AM79" s="46"/>
      <c r="AN79" s="26"/>
      <c r="AO79" s="46"/>
      <c r="AP79" s="26"/>
      <c r="AQ79" s="46"/>
      <c r="AR79" s="26"/>
      <c r="AS79" s="128"/>
      <c r="AT79" s="26"/>
      <c r="AU79" s="25"/>
      <c r="AV79" s="26"/>
      <c r="AW79" s="25"/>
      <c r="AX79" s="26"/>
      <c r="AZ79" s="65" t="s">
        <v>66</v>
      </c>
    </row>
    <row r="80" spans="1:52" s="1" customFormat="1" x14ac:dyDescent="0.25">
      <c r="A80" s="38" t="s">
        <v>383</v>
      </c>
      <c r="B80" s="54" t="s">
        <v>375</v>
      </c>
      <c r="C80" s="28"/>
      <c r="D80" s="29">
        <v>3</v>
      </c>
      <c r="E80" s="43">
        <v>1.2847222222222223E-3</v>
      </c>
      <c r="F80" s="23">
        <v>2.5694444444444445E-3</v>
      </c>
      <c r="G80" s="23">
        <v>5.138888888888889E-3</v>
      </c>
      <c r="H80" s="23">
        <v>1.0277777777777778E-2</v>
      </c>
      <c r="I80" s="72">
        <v>2.4305555555555556E-3</v>
      </c>
      <c r="J80" s="72">
        <v>5.0000000000000001E-3</v>
      </c>
      <c r="K80" s="25"/>
      <c r="L80" s="26"/>
      <c r="M80" s="25"/>
      <c r="N80" s="26"/>
      <c r="O80" s="25">
        <v>2.4305555555555556E-3</v>
      </c>
      <c r="P80" s="26">
        <v>5.0000000000000001E-3</v>
      </c>
      <c r="Q80" s="25"/>
      <c r="R80" s="26"/>
      <c r="S80" s="25"/>
      <c r="T80" s="26"/>
      <c r="U80" s="25">
        <v>2.3726851851851851E-3</v>
      </c>
      <c r="V80" s="26">
        <v>4.9305555555555552E-3</v>
      </c>
      <c r="W80" s="25">
        <v>2.3263888888888887E-3</v>
      </c>
      <c r="X80" s="26">
        <v>5.0578703703703706E-3</v>
      </c>
      <c r="Y80" s="46">
        <v>2.4421296296296296E-3</v>
      </c>
      <c r="Z80" s="26">
        <v>5.0694444444444441E-3</v>
      </c>
      <c r="AA80" s="25"/>
      <c r="AB80" s="26"/>
      <c r="AC80" s="25"/>
      <c r="AD80" s="26"/>
      <c r="AE80" s="25"/>
      <c r="AF80" s="26"/>
      <c r="AG80" s="25"/>
      <c r="AH80" s="26"/>
      <c r="AI80" s="25"/>
      <c r="AJ80" s="26"/>
      <c r="AK80" s="25"/>
      <c r="AL80" s="26"/>
      <c r="AM80" s="46"/>
      <c r="AN80" s="26"/>
      <c r="AO80" s="46"/>
      <c r="AP80" s="26"/>
      <c r="AQ80" s="46"/>
      <c r="AR80" s="26"/>
      <c r="AS80" s="128"/>
      <c r="AT80" s="26"/>
      <c r="AU80" s="25"/>
      <c r="AV80" s="26"/>
      <c r="AW80" s="25"/>
      <c r="AX80" s="26"/>
      <c r="AZ80" s="65" t="s">
        <v>66</v>
      </c>
    </row>
    <row r="81" spans="1:52" s="1" customFormat="1" x14ac:dyDescent="0.25">
      <c r="A81" s="36" t="s">
        <v>358</v>
      </c>
      <c r="B81" s="47" t="s">
        <v>475</v>
      </c>
      <c r="C81" s="50"/>
      <c r="D81" s="29">
        <v>3</v>
      </c>
      <c r="E81" s="43">
        <v>1.2905092592592593E-3</v>
      </c>
      <c r="F81" s="23">
        <v>2.5810185185185185E-3</v>
      </c>
      <c r="G81" s="23">
        <v>5.162037037037037E-3</v>
      </c>
      <c r="H81" s="23">
        <v>1.0324074074074074E-2</v>
      </c>
      <c r="I81" s="72">
        <v>2.3032407407407407E-3</v>
      </c>
      <c r="J81" s="72">
        <v>4.8842592592592592E-3</v>
      </c>
      <c r="K81" s="25"/>
      <c r="L81" s="26"/>
      <c r="M81" s="25"/>
      <c r="N81" s="26"/>
      <c r="O81" s="25">
        <v>2.3032407407407407E-3</v>
      </c>
      <c r="P81" s="26">
        <v>4.8842592592592592E-3</v>
      </c>
      <c r="Q81" s="25"/>
      <c r="R81" s="26"/>
      <c r="S81" s="25"/>
      <c r="T81" s="26"/>
      <c r="U81" s="25"/>
      <c r="V81" s="26"/>
      <c r="W81" s="25"/>
      <c r="X81" s="26"/>
      <c r="Y81" s="46"/>
      <c r="Z81" s="26"/>
      <c r="AA81" s="25"/>
      <c r="AB81" s="26"/>
      <c r="AC81" s="25"/>
      <c r="AD81" s="26"/>
      <c r="AE81" s="25"/>
      <c r="AF81" s="26"/>
      <c r="AG81" s="25"/>
      <c r="AH81" s="26"/>
      <c r="AI81" s="25"/>
      <c r="AJ81" s="26"/>
      <c r="AK81" s="25"/>
      <c r="AL81" s="26"/>
      <c r="AM81" s="46"/>
      <c r="AN81" s="26"/>
      <c r="AO81" s="46"/>
      <c r="AP81" s="26"/>
      <c r="AQ81" s="46"/>
      <c r="AR81" s="128"/>
      <c r="AS81" s="25"/>
      <c r="AT81" s="26"/>
      <c r="AU81" s="51"/>
      <c r="AV81" s="52"/>
      <c r="AW81" s="51"/>
      <c r="AX81" s="52"/>
      <c r="AZ81" s="65" t="s">
        <v>66</v>
      </c>
    </row>
    <row r="82" spans="1:52" s="1" customFormat="1" x14ac:dyDescent="0.25">
      <c r="A82" s="36" t="s">
        <v>750</v>
      </c>
      <c r="B82" s="47" t="s">
        <v>751</v>
      </c>
      <c r="C82" s="50"/>
      <c r="D82" s="29">
        <v>3</v>
      </c>
      <c r="E82" s="43">
        <v>1.2905092592592593E-3</v>
      </c>
      <c r="F82" s="23">
        <v>2.5810185185185185E-3</v>
      </c>
      <c r="G82" s="23">
        <v>5.162037037037037E-3</v>
      </c>
      <c r="H82" s="23">
        <v>1.0324074074074074E-2</v>
      </c>
      <c r="I82" s="72">
        <v>2.4189814814814816E-3</v>
      </c>
      <c r="J82" s="72">
        <v>5.0000000000000001E-3</v>
      </c>
      <c r="K82" s="25"/>
      <c r="L82" s="26"/>
      <c r="M82" s="25">
        <v>2.4189814814814816E-3</v>
      </c>
      <c r="N82" s="26">
        <v>5.0000000000000001E-3</v>
      </c>
      <c r="O82" s="25"/>
      <c r="P82" s="26"/>
      <c r="Q82" s="25">
        <v>2.2916666666666667E-3</v>
      </c>
      <c r="R82" s="26">
        <v>4.8495370370370368E-3</v>
      </c>
      <c r="S82" s="25"/>
      <c r="T82" s="26"/>
      <c r="U82" s="25"/>
      <c r="V82" s="26"/>
      <c r="W82" s="25"/>
      <c r="X82" s="26"/>
      <c r="Y82" s="46"/>
      <c r="Z82" s="26"/>
      <c r="AA82" s="25"/>
      <c r="AB82" s="26"/>
      <c r="AC82" s="25"/>
      <c r="AD82" s="26"/>
      <c r="AE82" s="25"/>
      <c r="AF82" s="26"/>
      <c r="AG82" s="25"/>
      <c r="AH82" s="26"/>
      <c r="AI82" s="25"/>
      <c r="AJ82" s="26"/>
      <c r="AK82" s="25"/>
      <c r="AL82" s="26"/>
      <c r="AM82" s="46"/>
      <c r="AN82" s="26"/>
      <c r="AO82" s="46"/>
      <c r="AP82" s="26"/>
      <c r="AQ82" s="46"/>
      <c r="AR82" s="26"/>
      <c r="AS82" s="46"/>
      <c r="AT82" s="26"/>
      <c r="AU82" s="51"/>
      <c r="AV82" s="52"/>
      <c r="AW82" s="51"/>
      <c r="AX82" s="52"/>
      <c r="AZ82" s="65" t="s">
        <v>66</v>
      </c>
    </row>
    <row r="83" spans="1:52" s="1" customFormat="1" x14ac:dyDescent="0.25">
      <c r="A83" s="36" t="s">
        <v>788</v>
      </c>
      <c r="B83" s="47" t="s">
        <v>624</v>
      </c>
      <c r="C83" s="28"/>
      <c r="D83" s="29">
        <v>2</v>
      </c>
      <c r="E83" s="43">
        <v>1.3020833333333333E-3</v>
      </c>
      <c r="F83" s="23">
        <v>2.6041666666666665E-3</v>
      </c>
      <c r="G83" s="23">
        <v>5.208333333333333E-3</v>
      </c>
      <c r="H83" s="23">
        <v>1.0416666666666666E-2</v>
      </c>
      <c r="I83" s="72">
        <v>2.4305555555555556E-3</v>
      </c>
      <c r="J83" s="72">
        <v>5.0347222222222225E-3</v>
      </c>
      <c r="K83" s="25"/>
      <c r="L83" s="26"/>
      <c r="M83" s="25"/>
      <c r="N83" s="26"/>
      <c r="O83" s="25"/>
      <c r="P83" s="26"/>
      <c r="Q83" s="25"/>
      <c r="R83" s="26"/>
      <c r="S83" s="25"/>
      <c r="T83" s="26"/>
      <c r="U83" s="25"/>
      <c r="V83" s="26"/>
      <c r="W83" s="25">
        <v>2.4305555555555556E-3</v>
      </c>
      <c r="X83" s="26">
        <v>5.0347222222222225E-3</v>
      </c>
      <c r="Y83" s="46"/>
      <c r="Z83" s="26"/>
      <c r="AA83" s="25"/>
      <c r="AB83" s="26"/>
      <c r="AC83" s="25"/>
      <c r="AD83" s="26"/>
      <c r="AE83" s="25"/>
      <c r="AF83" s="26"/>
      <c r="AG83" s="25"/>
      <c r="AH83" s="26"/>
      <c r="AI83" s="25"/>
      <c r="AJ83" s="26"/>
      <c r="AK83" s="25"/>
      <c r="AL83" s="26"/>
      <c r="AM83" s="46"/>
      <c r="AN83" s="26"/>
      <c r="AO83" s="46"/>
      <c r="AP83" s="26"/>
      <c r="AQ83" s="46"/>
      <c r="AR83" s="46"/>
      <c r="AS83" s="25"/>
      <c r="AT83" s="26"/>
      <c r="AU83" s="25"/>
      <c r="AV83" s="26"/>
      <c r="AW83" s="25"/>
      <c r="AX83" s="26"/>
      <c r="AZ83" s="65"/>
    </row>
    <row r="84" spans="1:52" s="1" customFormat="1" x14ac:dyDescent="0.25">
      <c r="A84" s="36" t="s">
        <v>636</v>
      </c>
      <c r="B84" s="47" t="s">
        <v>637</v>
      </c>
      <c r="C84" s="50"/>
      <c r="D84" s="29">
        <v>2</v>
      </c>
      <c r="E84" s="43">
        <v>1.3020833333333337E-3</v>
      </c>
      <c r="F84" s="23">
        <v>2.6041666666666674E-3</v>
      </c>
      <c r="G84" s="23">
        <v>5.2083333333333348E-3</v>
      </c>
      <c r="H84" s="23">
        <v>1.041666666666667E-2</v>
      </c>
      <c r="I84" s="72">
        <v>2.3495370370370371E-3</v>
      </c>
      <c r="J84" s="72">
        <v>4.9537037037037041E-3</v>
      </c>
      <c r="K84" s="25"/>
      <c r="L84" s="26"/>
      <c r="M84" s="25"/>
      <c r="N84" s="26"/>
      <c r="O84" s="25"/>
      <c r="P84" s="26"/>
      <c r="Q84" s="25"/>
      <c r="R84" s="26"/>
      <c r="S84" s="25"/>
      <c r="T84" s="26"/>
      <c r="U84" s="25"/>
      <c r="V84" s="26"/>
      <c r="W84" s="25">
        <v>2.3495370370370371E-3</v>
      </c>
      <c r="X84" s="26">
        <v>4.9537037037037041E-3</v>
      </c>
      <c r="Y84" s="46"/>
      <c r="Z84" s="26"/>
      <c r="AA84" s="25"/>
      <c r="AB84" s="26"/>
      <c r="AC84" s="25"/>
      <c r="AD84" s="26"/>
      <c r="AE84" s="25"/>
      <c r="AF84" s="26"/>
      <c r="AG84" s="25"/>
      <c r="AH84" s="26"/>
      <c r="AI84" s="25"/>
      <c r="AJ84" s="26"/>
      <c r="AK84" s="25"/>
      <c r="AL84" s="26"/>
      <c r="AM84" s="46"/>
      <c r="AN84" s="26"/>
      <c r="AO84" s="46"/>
      <c r="AP84" s="26"/>
      <c r="AQ84" s="46"/>
      <c r="AR84" s="26"/>
      <c r="AS84" s="46"/>
      <c r="AT84" s="26"/>
      <c r="AU84" s="51"/>
      <c r="AV84" s="52"/>
      <c r="AW84" s="51"/>
      <c r="AX84" s="52"/>
      <c r="AZ84" s="65" t="s">
        <v>66</v>
      </c>
    </row>
    <row r="85" spans="1:52" s="1" customFormat="1" x14ac:dyDescent="0.25">
      <c r="A85" s="36" t="s">
        <v>619</v>
      </c>
      <c r="B85" s="47" t="s">
        <v>620</v>
      </c>
      <c r="C85" s="50"/>
      <c r="D85" s="29">
        <v>2</v>
      </c>
      <c r="E85" s="43">
        <v>1.3136574074074075E-3</v>
      </c>
      <c r="F85" s="23">
        <v>2.627314814814815E-3</v>
      </c>
      <c r="G85" s="23">
        <v>5.2546296296296299E-3</v>
      </c>
      <c r="H85" s="23">
        <v>1.050925925925926E-2</v>
      </c>
      <c r="I85" s="72">
        <v>2.5347222222222221E-3</v>
      </c>
      <c r="J85" s="72">
        <v>5.162037037037037E-3</v>
      </c>
      <c r="K85" s="25"/>
      <c r="L85" s="26"/>
      <c r="M85" s="25"/>
      <c r="N85" s="26"/>
      <c r="O85" s="25"/>
      <c r="P85" s="26"/>
      <c r="Q85" s="25"/>
      <c r="R85" s="26"/>
      <c r="S85" s="25"/>
      <c r="T85" s="26"/>
      <c r="U85" s="25">
        <v>2.5347222222222221E-3</v>
      </c>
      <c r="V85" s="26">
        <v>5.162037037037037E-3</v>
      </c>
      <c r="W85" s="25"/>
      <c r="X85" s="26"/>
      <c r="Y85" s="46"/>
      <c r="Z85" s="26"/>
      <c r="AA85" s="25"/>
      <c r="AB85" s="26"/>
      <c r="AC85" s="25"/>
      <c r="AD85" s="26"/>
      <c r="AE85" s="25"/>
      <c r="AF85" s="26"/>
      <c r="AG85" s="25"/>
      <c r="AH85" s="26"/>
      <c r="AI85" s="25"/>
      <c r="AJ85" s="26"/>
      <c r="AK85" s="25"/>
      <c r="AL85" s="26"/>
      <c r="AM85" s="46"/>
      <c r="AN85" s="26"/>
      <c r="AO85" s="46"/>
      <c r="AP85" s="26"/>
      <c r="AQ85" s="46"/>
      <c r="AR85" s="128"/>
      <c r="AS85" s="25"/>
      <c r="AT85" s="26"/>
      <c r="AU85" s="51"/>
      <c r="AV85" s="52"/>
      <c r="AW85" s="51"/>
      <c r="AX85" s="52"/>
      <c r="AZ85" s="65" t="s">
        <v>66</v>
      </c>
    </row>
    <row r="86" spans="1:52" s="1" customFormat="1" x14ac:dyDescent="0.25">
      <c r="A86" s="36" t="s">
        <v>399</v>
      </c>
      <c r="B86" s="47" t="s">
        <v>400</v>
      </c>
      <c r="C86" s="50"/>
      <c r="D86" s="29">
        <v>2</v>
      </c>
      <c r="E86" s="43">
        <v>1.3194444444444443E-3</v>
      </c>
      <c r="F86" s="23">
        <v>2.6388888888888885E-3</v>
      </c>
      <c r="G86" s="23">
        <v>5.2777777777777771E-3</v>
      </c>
      <c r="H86" s="23">
        <v>1.0555555555555554E-2</v>
      </c>
      <c r="I86" s="72">
        <v>2.4074074074074076E-3</v>
      </c>
      <c r="J86" s="72">
        <v>5.0462962962962961E-3</v>
      </c>
      <c r="K86" s="25"/>
      <c r="L86" s="26"/>
      <c r="M86" s="25"/>
      <c r="N86" s="26"/>
      <c r="O86" s="25"/>
      <c r="P86" s="26"/>
      <c r="Q86" s="25">
        <v>2.4074074074074076E-3</v>
      </c>
      <c r="R86" s="26">
        <v>5.0462962962962961E-3</v>
      </c>
      <c r="S86" s="25"/>
      <c r="T86" s="26"/>
      <c r="U86" s="25">
        <v>3.1597222222222222E-3</v>
      </c>
      <c r="V86" s="26">
        <v>6.5509259259259262E-3</v>
      </c>
      <c r="W86" s="25"/>
      <c r="X86" s="26"/>
      <c r="Y86" s="46"/>
      <c r="Z86" s="26"/>
      <c r="AA86" s="25"/>
      <c r="AB86" s="26"/>
      <c r="AC86" s="25"/>
      <c r="AD86" s="26"/>
      <c r="AE86" s="25"/>
      <c r="AF86" s="26"/>
      <c r="AG86" s="25"/>
      <c r="AH86" s="26"/>
      <c r="AI86" s="25"/>
      <c r="AJ86" s="26"/>
      <c r="AK86" s="25"/>
      <c r="AL86" s="26"/>
      <c r="AM86" s="46"/>
      <c r="AN86" s="26"/>
      <c r="AO86" s="46"/>
      <c r="AP86" s="26"/>
      <c r="AQ86" s="46"/>
      <c r="AR86" s="128"/>
      <c r="AS86" s="25"/>
      <c r="AT86" s="26"/>
      <c r="AU86" s="51"/>
      <c r="AV86" s="52"/>
      <c r="AW86" s="51"/>
      <c r="AX86" s="52"/>
      <c r="AZ86" s="65" t="s">
        <v>66</v>
      </c>
    </row>
    <row r="87" spans="1:52" s="1" customFormat="1" x14ac:dyDescent="0.25">
      <c r="A87" s="36" t="s">
        <v>671</v>
      </c>
      <c r="B87" s="47" t="s">
        <v>768</v>
      </c>
      <c r="C87" s="50"/>
      <c r="D87" s="29">
        <v>2</v>
      </c>
      <c r="E87" s="43">
        <v>1.3252314814814815E-3</v>
      </c>
      <c r="F87" s="23">
        <v>2.650462962962963E-3</v>
      </c>
      <c r="G87" s="23">
        <v>5.3009259259259259E-3</v>
      </c>
      <c r="H87" s="23">
        <v>1.0601851851851852E-2</v>
      </c>
      <c r="I87" s="72">
        <v>2.5578703703703705E-3</v>
      </c>
      <c r="J87" s="72">
        <v>5.208333333333333E-3</v>
      </c>
      <c r="K87" s="25"/>
      <c r="L87" s="26"/>
      <c r="M87" s="25"/>
      <c r="N87" s="26"/>
      <c r="O87" s="25">
        <v>2.5578703703703705E-3</v>
      </c>
      <c r="P87" s="26">
        <v>5.208333333333333E-3</v>
      </c>
      <c r="Q87" s="25">
        <v>2.6967592592592594E-3</v>
      </c>
      <c r="R87" s="26">
        <v>5.6481481481481478E-3</v>
      </c>
      <c r="S87" s="25"/>
      <c r="T87" s="26"/>
      <c r="U87" s="25"/>
      <c r="V87" s="26"/>
      <c r="W87" s="25"/>
      <c r="X87" s="26"/>
      <c r="Y87" s="46"/>
      <c r="Z87" s="26"/>
      <c r="AA87" s="25"/>
      <c r="AB87" s="26"/>
      <c r="AC87" s="25"/>
      <c r="AD87" s="26"/>
      <c r="AE87" s="25"/>
      <c r="AF87" s="26"/>
      <c r="AG87" s="25"/>
      <c r="AH87" s="26"/>
      <c r="AI87" s="25"/>
      <c r="AJ87" s="26"/>
      <c r="AK87" s="25"/>
      <c r="AL87" s="26"/>
      <c r="AM87" s="46"/>
      <c r="AN87" s="26"/>
      <c r="AO87" s="46"/>
      <c r="AP87" s="26"/>
      <c r="AQ87" s="46"/>
      <c r="AR87" s="128"/>
      <c r="AS87" s="25"/>
      <c r="AT87" s="26"/>
      <c r="AU87" s="51"/>
      <c r="AV87" s="52"/>
      <c r="AW87" s="51"/>
      <c r="AX87" s="52"/>
      <c r="AZ87" s="65" t="s">
        <v>66</v>
      </c>
    </row>
    <row r="88" spans="1:52" s="1" customFormat="1" x14ac:dyDescent="0.25">
      <c r="A88" s="38" t="s">
        <v>373</v>
      </c>
      <c r="B88" s="54" t="s">
        <v>348</v>
      </c>
      <c r="C88" s="28"/>
      <c r="D88" s="29">
        <v>2</v>
      </c>
      <c r="E88" s="43">
        <v>1.3310185185185183E-3</v>
      </c>
      <c r="F88" s="23">
        <v>2.6620370370370365E-3</v>
      </c>
      <c r="G88" s="23">
        <v>5.3240740740740731E-3</v>
      </c>
      <c r="H88" s="23">
        <v>1.0648148148148146E-2</v>
      </c>
      <c r="I88" s="72">
        <v>2.488425925925926E-3</v>
      </c>
      <c r="J88" s="72">
        <v>5.1504629629629626E-3</v>
      </c>
      <c r="K88" s="25"/>
      <c r="L88" s="26"/>
      <c r="M88" s="25"/>
      <c r="N88" s="26"/>
      <c r="O88" s="25"/>
      <c r="P88" s="26"/>
      <c r="Q88" s="25"/>
      <c r="R88" s="26"/>
      <c r="S88" s="25"/>
      <c r="T88" s="26"/>
      <c r="U88" s="25"/>
      <c r="V88" s="26"/>
      <c r="W88" s="25"/>
      <c r="X88" s="26"/>
      <c r="Y88" s="46"/>
      <c r="Z88" s="26"/>
      <c r="AA88" s="25">
        <v>2.488425925925926E-3</v>
      </c>
      <c r="AB88" s="26">
        <v>5.1504629629629626E-3</v>
      </c>
      <c r="AC88" s="25">
        <v>2.6967592592592594E-3</v>
      </c>
      <c r="AD88" s="26">
        <v>5.8217592592592592E-3</v>
      </c>
      <c r="AE88" s="25"/>
      <c r="AF88" s="26"/>
      <c r="AG88" s="25"/>
      <c r="AH88" s="26"/>
      <c r="AI88" s="25"/>
      <c r="AJ88" s="26"/>
      <c r="AK88" s="25"/>
      <c r="AL88" s="26"/>
      <c r="AM88" s="46"/>
      <c r="AN88" s="26"/>
      <c r="AO88" s="46"/>
      <c r="AP88" s="26"/>
      <c r="AQ88" s="46"/>
      <c r="AR88" s="26"/>
      <c r="AS88" s="128"/>
      <c r="AT88" s="26"/>
      <c r="AU88" s="25"/>
      <c r="AV88" s="26"/>
      <c r="AW88" s="25"/>
      <c r="AX88" s="26"/>
      <c r="AZ88" s="65" t="s">
        <v>66</v>
      </c>
    </row>
    <row r="89" spans="1:52" s="1" customFormat="1" x14ac:dyDescent="0.25">
      <c r="A89" s="36" t="s">
        <v>611</v>
      </c>
      <c r="B89" s="47" t="s">
        <v>614</v>
      </c>
      <c r="C89" s="50"/>
      <c r="D89" s="29">
        <v>2</v>
      </c>
      <c r="E89" s="43">
        <v>1.3310185185185183E-3</v>
      </c>
      <c r="F89" s="23">
        <v>2.6620370370370365E-3</v>
      </c>
      <c r="G89" s="23">
        <v>5.3240740740740731E-3</v>
      </c>
      <c r="H89" s="23">
        <v>1.0648148148148146E-2</v>
      </c>
      <c r="I89" s="72">
        <v>2.4074074074074076E-3</v>
      </c>
      <c r="J89" s="72">
        <v>5.0694444444444441E-3</v>
      </c>
      <c r="K89" s="25"/>
      <c r="L89" s="26"/>
      <c r="M89" s="25">
        <v>2.4074074074074076E-3</v>
      </c>
      <c r="N89" s="26">
        <v>5.0694444444444441E-3</v>
      </c>
      <c r="O89" s="25"/>
      <c r="P89" s="26"/>
      <c r="Q89" s="25"/>
      <c r="R89" s="26"/>
      <c r="S89" s="25"/>
      <c r="T89" s="26"/>
      <c r="U89" s="25"/>
      <c r="V89" s="26"/>
      <c r="W89" s="25"/>
      <c r="X89" s="26"/>
      <c r="Y89" s="46"/>
      <c r="Z89" s="26"/>
      <c r="AA89" s="25"/>
      <c r="AB89" s="26"/>
      <c r="AC89" s="25"/>
      <c r="AD89" s="26"/>
      <c r="AE89" s="25"/>
      <c r="AF89" s="26"/>
      <c r="AG89" s="25"/>
      <c r="AH89" s="26"/>
      <c r="AI89" s="25"/>
      <c r="AJ89" s="26"/>
      <c r="AK89" s="25"/>
      <c r="AL89" s="26"/>
      <c r="AM89" s="46"/>
      <c r="AN89" s="26"/>
      <c r="AO89" s="46"/>
      <c r="AP89" s="26"/>
      <c r="AQ89" s="46"/>
      <c r="AR89" s="26"/>
      <c r="AS89" s="46"/>
      <c r="AT89" s="26"/>
      <c r="AU89" s="51"/>
      <c r="AV89" s="52"/>
      <c r="AW89" s="51"/>
      <c r="AX89" s="52"/>
      <c r="AZ89" s="65" t="s">
        <v>66</v>
      </c>
    </row>
    <row r="90" spans="1:52" s="1" customFormat="1" x14ac:dyDescent="0.25">
      <c r="A90" s="36" t="s">
        <v>734</v>
      </c>
      <c r="B90" s="47" t="s">
        <v>735</v>
      </c>
      <c r="C90" s="50"/>
      <c r="D90" s="29">
        <v>2</v>
      </c>
      <c r="E90" s="43">
        <v>1.3310185185185183E-3</v>
      </c>
      <c r="F90" s="23">
        <v>2.6620370370370365E-3</v>
      </c>
      <c r="G90" s="23">
        <v>5.3240740740740731E-3</v>
      </c>
      <c r="H90" s="23">
        <v>1.0648148148148146E-2</v>
      </c>
      <c r="I90" s="72">
        <v>2.488425925925926E-3</v>
      </c>
      <c r="J90" s="72">
        <v>5.1504629629629626E-3</v>
      </c>
      <c r="K90" s="25"/>
      <c r="L90" s="26"/>
      <c r="M90" s="25"/>
      <c r="N90" s="26"/>
      <c r="O90" s="25">
        <v>2.488425925925926E-3</v>
      </c>
      <c r="P90" s="26">
        <v>5.1504629629629626E-3</v>
      </c>
      <c r="Q90" s="25"/>
      <c r="R90" s="26"/>
      <c r="S90" s="25"/>
      <c r="T90" s="26"/>
      <c r="U90" s="25"/>
      <c r="V90" s="26"/>
      <c r="W90" s="25"/>
      <c r="X90" s="26"/>
      <c r="Y90" s="46"/>
      <c r="Z90" s="26"/>
      <c r="AA90" s="25"/>
      <c r="AB90" s="26"/>
      <c r="AC90" s="25"/>
      <c r="AD90" s="26"/>
      <c r="AE90" s="25"/>
      <c r="AF90" s="26"/>
      <c r="AG90" s="25"/>
      <c r="AH90" s="26"/>
      <c r="AI90" s="25"/>
      <c r="AJ90" s="26"/>
      <c r="AK90" s="25"/>
      <c r="AL90" s="26"/>
      <c r="AM90" s="46"/>
      <c r="AN90" s="26"/>
      <c r="AO90" s="46"/>
      <c r="AP90" s="26"/>
      <c r="AQ90" s="46"/>
      <c r="AR90" s="26"/>
      <c r="AS90" s="46"/>
      <c r="AT90" s="26"/>
      <c r="AU90" s="51"/>
      <c r="AV90" s="52"/>
      <c r="AW90" s="51"/>
      <c r="AX90" s="52"/>
      <c r="AZ90" s="65" t="s">
        <v>66</v>
      </c>
    </row>
    <row r="91" spans="1:52" s="1" customFormat="1" x14ac:dyDescent="0.25">
      <c r="A91" s="36" t="s">
        <v>532</v>
      </c>
      <c r="B91" s="47" t="s">
        <v>533</v>
      </c>
      <c r="C91" s="50"/>
      <c r="D91" s="29">
        <v>2</v>
      </c>
      <c r="E91" s="43">
        <v>1.3483796296296293E-3</v>
      </c>
      <c r="F91" s="23">
        <v>2.6967592592592586E-3</v>
      </c>
      <c r="G91" s="23">
        <v>5.3935185185185171E-3</v>
      </c>
      <c r="H91" s="23">
        <v>1.0787037037037034E-2</v>
      </c>
      <c r="I91" s="72">
        <v>2.4537037037037036E-3</v>
      </c>
      <c r="J91" s="72">
        <v>5.1504629629629626E-3</v>
      </c>
      <c r="K91" s="25"/>
      <c r="L91" s="26"/>
      <c r="M91" s="25"/>
      <c r="N91" s="26"/>
      <c r="O91" s="25">
        <v>2.4537037037037036E-3</v>
      </c>
      <c r="P91" s="26">
        <v>5.1504629629629626E-3</v>
      </c>
      <c r="Q91" s="25"/>
      <c r="R91" s="26"/>
      <c r="S91" s="25"/>
      <c r="T91" s="26"/>
      <c r="U91" s="25"/>
      <c r="V91" s="26"/>
      <c r="W91" s="25"/>
      <c r="X91" s="26"/>
      <c r="Y91" s="46"/>
      <c r="Z91" s="26"/>
      <c r="AA91" s="25"/>
      <c r="AB91" s="26"/>
      <c r="AC91" s="25"/>
      <c r="AD91" s="26"/>
      <c r="AE91" s="25"/>
      <c r="AF91" s="26"/>
      <c r="AG91" s="25"/>
      <c r="AH91" s="26"/>
      <c r="AI91" s="25"/>
      <c r="AJ91" s="26"/>
      <c r="AK91" s="25"/>
      <c r="AL91" s="26"/>
      <c r="AM91" s="46"/>
      <c r="AN91" s="26"/>
      <c r="AO91" s="46"/>
      <c r="AP91" s="26"/>
      <c r="AQ91" s="46"/>
      <c r="AR91" s="128"/>
      <c r="AS91" s="25"/>
      <c r="AT91" s="26"/>
      <c r="AU91" s="51"/>
      <c r="AV91" s="52"/>
      <c r="AW91" s="51"/>
      <c r="AX91" s="52"/>
      <c r="AZ91" s="65" t="s">
        <v>66</v>
      </c>
    </row>
    <row r="92" spans="1:52" s="1" customFormat="1" x14ac:dyDescent="0.25">
      <c r="A92" s="38" t="s">
        <v>784</v>
      </c>
      <c r="B92" s="54" t="s">
        <v>608</v>
      </c>
      <c r="C92" s="28"/>
      <c r="D92" s="29">
        <v>2</v>
      </c>
      <c r="E92" s="43">
        <v>1.3831018518518519E-3</v>
      </c>
      <c r="F92" s="23">
        <v>2.7662037037037039E-3</v>
      </c>
      <c r="G92" s="23">
        <v>5.5324074074074078E-3</v>
      </c>
      <c r="H92" s="23">
        <v>1.1064814814814816E-2</v>
      </c>
      <c r="I92" s="72">
        <v>2.4768518518518516E-3</v>
      </c>
      <c r="J92" s="72">
        <v>5.2430555555555555E-3</v>
      </c>
      <c r="K92" s="25"/>
      <c r="L92" s="26"/>
      <c r="M92" s="25"/>
      <c r="N92" s="26"/>
      <c r="O92" s="25"/>
      <c r="P92" s="26"/>
      <c r="Q92" s="25"/>
      <c r="R92" s="26"/>
      <c r="S92" s="25"/>
      <c r="T92" s="26"/>
      <c r="U92" s="25"/>
      <c r="V92" s="26"/>
      <c r="W92" s="25"/>
      <c r="X92" s="26"/>
      <c r="Y92" s="46">
        <v>2.4768518518518516E-3</v>
      </c>
      <c r="Z92" s="26">
        <v>5.2430555555555555E-3</v>
      </c>
      <c r="AA92" s="25"/>
      <c r="AB92" s="26"/>
      <c r="AC92" s="25"/>
      <c r="AD92" s="26"/>
      <c r="AE92" s="25"/>
      <c r="AF92" s="26"/>
      <c r="AG92" s="25"/>
      <c r="AH92" s="26"/>
      <c r="AI92" s="25"/>
      <c r="AJ92" s="26"/>
      <c r="AK92" s="25"/>
      <c r="AL92" s="26"/>
      <c r="AM92" s="46"/>
      <c r="AN92" s="26"/>
      <c r="AO92" s="46"/>
      <c r="AP92" s="26"/>
      <c r="AQ92" s="46"/>
      <c r="AR92" s="26"/>
      <c r="AS92" s="128"/>
      <c r="AT92" s="26"/>
      <c r="AU92" s="25"/>
      <c r="AV92" s="26"/>
      <c r="AW92" s="25"/>
      <c r="AX92" s="26"/>
      <c r="AZ92" s="65" t="s">
        <v>66</v>
      </c>
    </row>
    <row r="93" spans="1:52" s="1" customFormat="1" x14ac:dyDescent="0.25">
      <c r="A93" s="36" t="s">
        <v>643</v>
      </c>
      <c r="B93" s="47" t="s">
        <v>644</v>
      </c>
      <c r="C93" s="50"/>
      <c r="D93" s="29">
        <v>2</v>
      </c>
      <c r="E93" s="43">
        <v>1.3888888888888885E-3</v>
      </c>
      <c r="F93" s="23">
        <v>2.777777777777777E-3</v>
      </c>
      <c r="G93" s="23">
        <v>5.555555555555554E-3</v>
      </c>
      <c r="H93" s="23">
        <v>1.1111111111111108E-2</v>
      </c>
      <c r="I93" s="72">
        <v>2.8703703703703703E-3</v>
      </c>
      <c r="J93" s="72">
        <v>5.6481481481481478E-3</v>
      </c>
      <c r="K93" s="25"/>
      <c r="L93" s="26"/>
      <c r="M93" s="25"/>
      <c r="N93" s="26"/>
      <c r="O93" s="25"/>
      <c r="P93" s="26"/>
      <c r="Q93" s="25">
        <v>2.8703703703703703E-3</v>
      </c>
      <c r="R93" s="26">
        <v>5.6481481481481478E-3</v>
      </c>
      <c r="S93" s="25"/>
      <c r="T93" s="26"/>
      <c r="U93" s="25"/>
      <c r="V93" s="26"/>
      <c r="W93" s="25"/>
      <c r="X93" s="26"/>
      <c r="Y93" s="46"/>
      <c r="Z93" s="26"/>
      <c r="AA93" s="25"/>
      <c r="AB93" s="26"/>
      <c r="AC93" s="25"/>
      <c r="AD93" s="26"/>
      <c r="AE93" s="25"/>
      <c r="AF93" s="26"/>
      <c r="AG93" s="25"/>
      <c r="AH93" s="26"/>
      <c r="AI93" s="25"/>
      <c r="AJ93" s="26"/>
      <c r="AK93" s="25"/>
      <c r="AL93" s="26"/>
      <c r="AM93" s="46"/>
      <c r="AN93" s="26"/>
      <c r="AO93" s="46"/>
      <c r="AP93" s="26"/>
      <c r="AQ93" s="46"/>
      <c r="AR93" s="128"/>
      <c r="AS93" s="25"/>
      <c r="AT93" s="26"/>
      <c r="AU93" s="51"/>
      <c r="AV93" s="52"/>
      <c r="AW93" s="51"/>
      <c r="AX93" s="52"/>
      <c r="AZ93" s="65" t="s">
        <v>812</v>
      </c>
    </row>
    <row r="94" spans="1:52" s="1" customFormat="1" x14ac:dyDescent="0.25">
      <c r="A94" s="36" t="s">
        <v>690</v>
      </c>
      <c r="B94" s="47" t="s">
        <v>691</v>
      </c>
      <c r="C94" s="50"/>
      <c r="D94" s="29">
        <v>2</v>
      </c>
      <c r="E94" s="43">
        <v>1.3888888888888885E-3</v>
      </c>
      <c r="F94" s="23">
        <v>2.777777777777777E-3</v>
      </c>
      <c r="G94" s="23">
        <v>5.555555555555554E-3</v>
      </c>
      <c r="H94" s="23">
        <v>1.1111111111111108E-2</v>
      </c>
      <c r="I94" s="72">
        <v>2.4537037037037036E-3</v>
      </c>
      <c r="J94" s="72">
        <v>5.2314814814814811E-3</v>
      </c>
      <c r="K94" s="25"/>
      <c r="L94" s="26"/>
      <c r="M94" s="25"/>
      <c r="N94" s="26"/>
      <c r="O94" s="25">
        <v>2.4537037037037036E-3</v>
      </c>
      <c r="P94" s="26">
        <v>5.2314814814814811E-3</v>
      </c>
      <c r="Q94" s="25"/>
      <c r="R94" s="26"/>
      <c r="S94" s="25"/>
      <c r="T94" s="26"/>
      <c r="U94" s="25"/>
      <c r="V94" s="26"/>
      <c r="W94" s="25"/>
      <c r="X94" s="26"/>
      <c r="Y94" s="46"/>
      <c r="Z94" s="26"/>
      <c r="AA94" s="25"/>
      <c r="AB94" s="26"/>
      <c r="AC94" s="25"/>
      <c r="AD94" s="26"/>
      <c r="AE94" s="25"/>
      <c r="AF94" s="26"/>
      <c r="AG94" s="25"/>
      <c r="AH94" s="26"/>
      <c r="AI94" s="25"/>
      <c r="AJ94" s="26"/>
      <c r="AK94" s="25"/>
      <c r="AL94" s="26"/>
      <c r="AM94" s="46"/>
      <c r="AN94" s="26"/>
      <c r="AO94" s="46"/>
      <c r="AP94" s="26"/>
      <c r="AQ94" s="46"/>
      <c r="AR94" s="26"/>
      <c r="AS94" s="46"/>
      <c r="AT94" s="26"/>
      <c r="AU94" s="51"/>
      <c r="AV94" s="52"/>
      <c r="AW94" s="51"/>
      <c r="AX94" s="52"/>
      <c r="AZ94" s="65" t="s">
        <v>66</v>
      </c>
    </row>
    <row r="95" spans="1:52" s="1" customFormat="1" x14ac:dyDescent="0.25">
      <c r="A95" s="36" t="s">
        <v>353</v>
      </c>
      <c r="B95" s="47" t="s">
        <v>465</v>
      </c>
      <c r="C95" s="50"/>
      <c r="D95" s="29">
        <v>2</v>
      </c>
      <c r="E95" s="43">
        <v>1.3946759259259257E-3</v>
      </c>
      <c r="F95" s="23">
        <v>2.7893518518518515E-3</v>
      </c>
      <c r="G95" s="23">
        <v>5.5787037037037029E-3</v>
      </c>
      <c r="H95" s="23">
        <v>1.1157407407407406E-2</v>
      </c>
      <c r="I95" s="72">
        <v>2.4305555555555556E-3</v>
      </c>
      <c r="J95" s="72">
        <v>5.2199074074074075E-3</v>
      </c>
      <c r="K95" s="25"/>
      <c r="L95" s="26"/>
      <c r="M95" s="25"/>
      <c r="N95" s="26"/>
      <c r="O95" s="25">
        <v>2.4305555555555556E-3</v>
      </c>
      <c r="P95" s="26">
        <v>5.2199074074074075E-3</v>
      </c>
      <c r="Q95" s="25"/>
      <c r="R95" s="26"/>
      <c r="S95" s="25"/>
      <c r="T95" s="26"/>
      <c r="U95" s="25"/>
      <c r="V95" s="26"/>
      <c r="W95" s="25"/>
      <c r="X95" s="26"/>
      <c r="Y95" s="46"/>
      <c r="Z95" s="26"/>
      <c r="AA95" s="25"/>
      <c r="AB95" s="26"/>
      <c r="AC95" s="25"/>
      <c r="AD95" s="26"/>
      <c r="AE95" s="25"/>
      <c r="AF95" s="26"/>
      <c r="AG95" s="25"/>
      <c r="AH95" s="26"/>
      <c r="AI95" s="25"/>
      <c r="AJ95" s="26"/>
      <c r="AK95" s="25"/>
      <c r="AL95" s="26"/>
      <c r="AM95" s="46"/>
      <c r="AN95" s="26"/>
      <c r="AO95" s="46"/>
      <c r="AP95" s="26"/>
      <c r="AQ95" s="46"/>
      <c r="AR95" s="26"/>
      <c r="AS95" s="46"/>
      <c r="AT95" s="26"/>
      <c r="AU95" s="51"/>
      <c r="AV95" s="52"/>
      <c r="AW95" s="51"/>
      <c r="AX95" s="52"/>
      <c r="AZ95" s="65" t="s">
        <v>66</v>
      </c>
    </row>
    <row r="96" spans="1:52" s="1" customFormat="1" x14ac:dyDescent="0.25">
      <c r="A96" s="36" t="s">
        <v>727</v>
      </c>
      <c r="B96" s="47" t="s">
        <v>729</v>
      </c>
      <c r="C96" s="50"/>
      <c r="D96" s="29">
        <v>2</v>
      </c>
      <c r="E96" s="43">
        <v>1.3946759259259257E-3</v>
      </c>
      <c r="F96" s="23">
        <v>2.7893518518518515E-3</v>
      </c>
      <c r="G96" s="23">
        <v>5.5787037037037029E-3</v>
      </c>
      <c r="H96" s="23">
        <v>1.1157407407407406E-2</v>
      </c>
      <c r="I96" s="72">
        <v>2.7314814814814814E-3</v>
      </c>
      <c r="J96" s="72">
        <v>5.5208333333333333E-3</v>
      </c>
      <c r="K96" s="25"/>
      <c r="L96" s="26"/>
      <c r="M96" s="25"/>
      <c r="N96" s="26"/>
      <c r="O96" s="25">
        <v>2.7314814814814814E-3</v>
      </c>
      <c r="P96" s="26">
        <v>5.5208333333333333E-3</v>
      </c>
      <c r="Q96" s="25"/>
      <c r="R96" s="26"/>
      <c r="S96" s="25"/>
      <c r="T96" s="26"/>
      <c r="U96" s="25"/>
      <c r="V96" s="26"/>
      <c r="W96" s="25"/>
      <c r="X96" s="26"/>
      <c r="Y96" s="46"/>
      <c r="Z96" s="26"/>
      <c r="AA96" s="25"/>
      <c r="AB96" s="26"/>
      <c r="AC96" s="25"/>
      <c r="AD96" s="26"/>
      <c r="AE96" s="25"/>
      <c r="AF96" s="26"/>
      <c r="AG96" s="25"/>
      <c r="AH96" s="26"/>
      <c r="AI96" s="25"/>
      <c r="AJ96" s="26"/>
      <c r="AK96" s="25"/>
      <c r="AL96" s="26"/>
      <c r="AM96" s="46"/>
      <c r="AN96" s="26"/>
      <c r="AO96" s="46"/>
      <c r="AP96" s="26"/>
      <c r="AQ96" s="46"/>
      <c r="AR96" s="26"/>
      <c r="AS96" s="46"/>
      <c r="AT96" s="26"/>
      <c r="AU96" s="51"/>
      <c r="AV96" s="52"/>
      <c r="AW96" s="51"/>
      <c r="AX96" s="52"/>
      <c r="AZ96" s="65" t="s">
        <v>66</v>
      </c>
    </row>
    <row r="97" spans="1:52" s="1" customFormat="1" x14ac:dyDescent="0.25">
      <c r="A97" s="38" t="s">
        <v>781</v>
      </c>
      <c r="B97" s="54" t="s">
        <v>782</v>
      </c>
      <c r="C97" s="28"/>
      <c r="D97" s="29">
        <v>2</v>
      </c>
      <c r="E97" s="43">
        <v>1.4004629629629625E-3</v>
      </c>
      <c r="F97" s="23">
        <v>2.800925925925925E-3</v>
      </c>
      <c r="G97" s="23">
        <v>5.60185185185185E-3</v>
      </c>
      <c r="H97" s="23">
        <v>1.12037037037037E-2</v>
      </c>
      <c r="I97" s="72">
        <v>2.488425925925926E-3</v>
      </c>
      <c r="J97" s="72">
        <v>5.2893518518518515E-3</v>
      </c>
      <c r="K97" s="25"/>
      <c r="L97" s="26"/>
      <c r="M97" s="25"/>
      <c r="N97" s="26"/>
      <c r="O97" s="25"/>
      <c r="P97" s="26"/>
      <c r="Q97" s="25">
        <v>2.488425925925926E-3</v>
      </c>
      <c r="R97" s="26">
        <v>5.2893518518518515E-3</v>
      </c>
      <c r="S97" s="25"/>
      <c r="T97" s="26"/>
      <c r="U97" s="25"/>
      <c r="V97" s="26"/>
      <c r="W97" s="25"/>
      <c r="X97" s="26"/>
      <c r="Y97" s="46"/>
      <c r="Z97" s="26"/>
      <c r="AA97" s="25">
        <v>2.3726851851851851E-3</v>
      </c>
      <c r="AB97" s="26">
        <v>5.0000000000000001E-3</v>
      </c>
      <c r="AC97" s="25"/>
      <c r="AD97" s="26"/>
      <c r="AE97" s="25"/>
      <c r="AF97" s="26"/>
      <c r="AG97" s="25"/>
      <c r="AH97" s="26"/>
      <c r="AI97" s="25">
        <v>2.5115740740740741E-3</v>
      </c>
      <c r="AJ97" s="26">
        <v>5.3009259259259251E-3</v>
      </c>
      <c r="AK97" s="25"/>
      <c r="AL97" s="26"/>
      <c r="AM97" s="46">
        <v>2.5810185185185185E-3</v>
      </c>
      <c r="AN97" s="26">
        <v>5.4398148148148149E-3</v>
      </c>
      <c r="AO97" s="46">
        <v>2.4189814814814816E-3</v>
      </c>
      <c r="AP97" s="26">
        <v>5.0694444444444441E-3</v>
      </c>
      <c r="AQ97" s="46">
        <v>2.5925925925925925E-3</v>
      </c>
      <c r="AR97" s="26">
        <v>5.3009259259259251E-3</v>
      </c>
      <c r="AS97" s="128">
        <v>2.627314814814815E-3</v>
      </c>
      <c r="AT97" s="26">
        <v>5.4398148148148149E-3</v>
      </c>
      <c r="AU97" s="25">
        <v>2.5000000000000001E-3</v>
      </c>
      <c r="AV97" s="26">
        <v>5.1736111111111115E-3</v>
      </c>
      <c r="AW97" s="25"/>
      <c r="AX97" s="26"/>
      <c r="AZ97" s="65" t="s">
        <v>66</v>
      </c>
    </row>
    <row r="98" spans="1:52" s="1" customFormat="1" x14ac:dyDescent="0.25">
      <c r="A98" s="38" t="s">
        <v>656</v>
      </c>
      <c r="B98" s="54" t="s">
        <v>791</v>
      </c>
      <c r="C98" s="28"/>
      <c r="D98" s="29">
        <v>1</v>
      </c>
      <c r="E98" s="43">
        <v>1.4467592592592592E-3</v>
      </c>
      <c r="F98" s="23">
        <v>2.8935185185185184E-3</v>
      </c>
      <c r="G98" s="23">
        <v>5.7870370370370367E-3</v>
      </c>
      <c r="H98" s="23">
        <v>1.1574074074074073E-2</v>
      </c>
      <c r="I98" s="72">
        <v>2.4768518518518516E-3</v>
      </c>
      <c r="J98" s="72">
        <v>5.37037037037037E-3</v>
      </c>
      <c r="K98" s="25"/>
      <c r="L98" s="26"/>
      <c r="M98" s="25"/>
      <c r="N98" s="26"/>
      <c r="O98" s="25"/>
      <c r="P98" s="26"/>
      <c r="Q98" s="25"/>
      <c r="R98" s="26"/>
      <c r="S98" s="25"/>
      <c r="T98" s="26"/>
      <c r="U98" s="25"/>
      <c r="V98" s="26"/>
      <c r="W98" s="25"/>
      <c r="X98" s="26"/>
      <c r="Y98" s="46"/>
      <c r="Z98" s="26"/>
      <c r="AA98" s="25"/>
      <c r="AB98" s="26"/>
      <c r="AC98" s="25"/>
      <c r="AD98" s="26"/>
      <c r="AE98" s="25"/>
      <c r="AF98" s="26"/>
      <c r="AG98" s="25"/>
      <c r="AH98" s="26"/>
      <c r="AI98" s="25">
        <v>2.4768518518518516E-3</v>
      </c>
      <c r="AJ98" s="26">
        <v>5.37037037037037E-3</v>
      </c>
      <c r="AK98" s="25">
        <v>2.627314814814815E-3</v>
      </c>
      <c r="AL98" s="26">
        <v>5.6944444444444438E-3</v>
      </c>
      <c r="AM98" s="46"/>
      <c r="AN98" s="26"/>
      <c r="AO98" s="46"/>
      <c r="AP98" s="26"/>
      <c r="AQ98" s="46"/>
      <c r="AR98" s="26"/>
      <c r="AS98" s="128"/>
      <c r="AT98" s="26"/>
      <c r="AU98" s="25"/>
      <c r="AV98" s="26"/>
      <c r="AW98" s="25"/>
      <c r="AX98" s="26"/>
      <c r="AZ98" s="65" t="s">
        <v>66</v>
      </c>
    </row>
    <row r="99" spans="1:52" s="1" customFormat="1" x14ac:dyDescent="0.25">
      <c r="A99" s="47" t="s">
        <v>753</v>
      </c>
      <c r="B99" s="47" t="s">
        <v>754</v>
      </c>
      <c r="D99" s="29">
        <v>1</v>
      </c>
      <c r="E99" s="43">
        <v>1.46412037037037E-3</v>
      </c>
      <c r="F99" s="23">
        <v>2.9282407407407399E-3</v>
      </c>
      <c r="G99" s="23">
        <v>5.8564814814814799E-3</v>
      </c>
      <c r="H99" s="23">
        <v>1.171296296296296E-2</v>
      </c>
      <c r="I99" s="72">
        <v>2.6041666666666665E-3</v>
      </c>
      <c r="J99" s="72">
        <v>5.5324074074074069E-3</v>
      </c>
      <c r="K99" s="25"/>
      <c r="L99" s="26"/>
      <c r="M99" s="25"/>
      <c r="N99" s="26"/>
      <c r="O99" s="25"/>
      <c r="P99" s="26"/>
      <c r="Q99" s="25"/>
      <c r="R99" s="26"/>
      <c r="S99" s="25"/>
      <c r="T99" s="26"/>
      <c r="U99" s="25"/>
      <c r="V99" s="26"/>
      <c r="W99" s="25"/>
      <c r="X99" s="26"/>
      <c r="Y99" s="46"/>
      <c r="Z99" s="26"/>
      <c r="AA99" s="25">
        <v>2.6041666666666665E-3</v>
      </c>
      <c r="AB99" s="26">
        <v>5.5324074074074069E-3</v>
      </c>
      <c r="AC99" s="25"/>
      <c r="AD99" s="26"/>
      <c r="AE99" s="25"/>
      <c r="AF99" s="26"/>
      <c r="AG99" s="25"/>
      <c r="AH99" s="26"/>
      <c r="AI99" s="25"/>
      <c r="AJ99" s="26"/>
      <c r="AK99" s="25"/>
      <c r="AL99" s="26"/>
      <c r="AM99" s="46"/>
      <c r="AN99" s="26"/>
      <c r="AO99" s="46"/>
      <c r="AP99" s="26"/>
      <c r="AQ99" s="46"/>
      <c r="AR99" s="26"/>
      <c r="AS99" s="46"/>
      <c r="AT99" s="26"/>
      <c r="AU99" s="46"/>
      <c r="AV99" s="26"/>
      <c r="AW99" s="46"/>
      <c r="AX99" s="26"/>
      <c r="AZ99" s="65" t="s">
        <v>66</v>
      </c>
    </row>
    <row r="100" spans="1:52" s="1" customFormat="1" x14ac:dyDescent="0.25">
      <c r="A100" s="36" t="s">
        <v>529</v>
      </c>
      <c r="B100" s="47" t="s">
        <v>809</v>
      </c>
      <c r="C100" s="50"/>
      <c r="D100" s="29">
        <v>1</v>
      </c>
      <c r="E100" s="43">
        <v>1.4699074074074072E-3</v>
      </c>
      <c r="F100" s="23">
        <v>2.9398148148148144E-3</v>
      </c>
      <c r="G100" s="23">
        <v>5.8796296296296287E-3</v>
      </c>
      <c r="H100" s="23">
        <v>1.1759259259259257E-2</v>
      </c>
      <c r="I100" s="72">
        <v>2.6041666666666665E-3</v>
      </c>
      <c r="J100" s="72">
        <v>5.5439814814814813E-3</v>
      </c>
      <c r="K100" s="25"/>
      <c r="L100" s="26"/>
      <c r="M100" s="25"/>
      <c r="N100" s="26"/>
      <c r="O100" s="25"/>
      <c r="P100" s="26"/>
      <c r="Q100" s="25">
        <v>2.6041666666666665E-3</v>
      </c>
      <c r="R100" s="26">
        <v>5.5439814814814813E-3</v>
      </c>
      <c r="S100" s="25"/>
      <c r="T100" s="26"/>
      <c r="U100" s="25">
        <v>2.8009259259259259E-3</v>
      </c>
      <c r="V100" s="26">
        <v>6.1342592592592594E-3</v>
      </c>
      <c r="W100" s="25"/>
      <c r="X100" s="26"/>
      <c r="Y100" s="46"/>
      <c r="Z100" s="26"/>
      <c r="AA100" s="25"/>
      <c r="AB100" s="26"/>
      <c r="AC100" s="25"/>
      <c r="AD100" s="26"/>
      <c r="AE100" s="25"/>
      <c r="AF100" s="26"/>
      <c r="AG100" s="25"/>
      <c r="AH100" s="26"/>
      <c r="AI100" s="25"/>
      <c r="AJ100" s="26"/>
      <c r="AK100" s="25"/>
      <c r="AL100" s="26"/>
      <c r="AM100" s="46"/>
      <c r="AN100" s="26"/>
      <c r="AO100" s="46"/>
      <c r="AP100" s="26"/>
      <c r="AQ100" s="46"/>
      <c r="AR100" s="26"/>
      <c r="AS100" s="46"/>
      <c r="AT100" s="26"/>
      <c r="AU100" s="51"/>
      <c r="AV100" s="52"/>
      <c r="AW100" s="51"/>
      <c r="AX100" s="52"/>
      <c r="AZ100" s="65" t="s">
        <v>66</v>
      </c>
    </row>
    <row r="101" spans="1:52" s="1" customFormat="1" x14ac:dyDescent="0.25">
      <c r="A101" s="130" t="s">
        <v>707</v>
      </c>
      <c r="B101" s="47" t="s">
        <v>709</v>
      </c>
      <c r="C101" s="132"/>
      <c r="D101" s="29">
        <v>1</v>
      </c>
      <c r="E101" s="43">
        <v>1.4699074074074076E-3</v>
      </c>
      <c r="F101" s="23">
        <v>2.9398148148148152E-3</v>
      </c>
      <c r="G101" s="23">
        <v>5.8796296296296305E-3</v>
      </c>
      <c r="H101" s="23">
        <v>1.1759259259259261E-2</v>
      </c>
      <c r="I101" s="72">
        <v>2.6157407407407405E-3</v>
      </c>
      <c r="J101" s="72">
        <v>5.5555555555555558E-3</v>
      </c>
      <c r="K101" s="25"/>
      <c r="L101" s="26"/>
      <c r="M101" s="25">
        <v>2.6157407407407405E-3</v>
      </c>
      <c r="N101" s="26">
        <v>5.5555555555555558E-3</v>
      </c>
      <c r="O101" s="25"/>
      <c r="P101" s="26"/>
      <c r="Q101" s="25"/>
      <c r="R101" s="26"/>
      <c r="S101" s="25"/>
      <c r="T101" s="26"/>
      <c r="U101" s="25"/>
      <c r="V101" s="26"/>
      <c r="W101" s="25"/>
      <c r="X101" s="26"/>
      <c r="Y101" s="46"/>
      <c r="Z101" s="26"/>
      <c r="AA101" s="25"/>
      <c r="AB101" s="26"/>
      <c r="AC101" s="25"/>
      <c r="AD101" s="26"/>
      <c r="AE101" s="25"/>
      <c r="AF101" s="26"/>
      <c r="AG101" s="25"/>
      <c r="AH101" s="26"/>
      <c r="AI101" s="25"/>
      <c r="AJ101" s="26"/>
      <c r="AK101" s="25"/>
      <c r="AL101" s="26"/>
      <c r="AM101" s="46"/>
      <c r="AN101" s="26"/>
      <c r="AO101" s="46"/>
      <c r="AP101" s="26"/>
      <c r="AQ101" s="46"/>
      <c r="AR101" s="26"/>
      <c r="AS101" s="46"/>
      <c r="AT101" s="26"/>
      <c r="AU101" s="134"/>
      <c r="AV101" s="52"/>
      <c r="AW101" s="134"/>
      <c r="AX101" s="52"/>
      <c r="AZ101" s="65" t="s">
        <v>66</v>
      </c>
    </row>
    <row r="102" spans="1:52" s="1" customFormat="1" x14ac:dyDescent="0.25">
      <c r="A102" s="131" t="s">
        <v>790</v>
      </c>
      <c r="B102" s="54" t="s">
        <v>651</v>
      </c>
      <c r="C102" s="133"/>
      <c r="D102" s="29">
        <v>1</v>
      </c>
      <c r="E102" s="43">
        <v>1.4814814814814821E-3</v>
      </c>
      <c r="F102" s="23">
        <v>2.9629629629629641E-3</v>
      </c>
      <c r="G102" s="23">
        <v>5.9259259259259282E-3</v>
      </c>
      <c r="H102" s="23">
        <v>1.1851851851851856E-2</v>
      </c>
      <c r="I102" s="72">
        <v>2.6504629629629625E-3</v>
      </c>
      <c r="J102" s="72">
        <v>5.6134259259259271E-3</v>
      </c>
      <c r="K102" s="25"/>
      <c r="L102" s="26"/>
      <c r="M102" s="25"/>
      <c r="N102" s="26"/>
      <c r="O102" s="25"/>
      <c r="P102" s="26"/>
      <c r="Q102" s="25"/>
      <c r="R102" s="26"/>
      <c r="S102" s="25"/>
      <c r="T102" s="26"/>
      <c r="U102" s="25"/>
      <c r="V102" s="26"/>
      <c r="W102" s="25"/>
      <c r="X102" s="26"/>
      <c r="Y102" s="46"/>
      <c r="Z102" s="26"/>
      <c r="AA102" s="25"/>
      <c r="AB102" s="26"/>
      <c r="AC102" s="25"/>
      <c r="AD102" s="26"/>
      <c r="AE102" s="25"/>
      <c r="AF102" s="26"/>
      <c r="AG102" s="25"/>
      <c r="AH102" s="26"/>
      <c r="AI102" s="25"/>
      <c r="AJ102" s="26"/>
      <c r="AK102" s="25"/>
      <c r="AL102" s="26"/>
      <c r="AM102" s="46"/>
      <c r="AN102" s="26"/>
      <c r="AO102" s="46">
        <v>2.6504629629629625E-3</v>
      </c>
      <c r="AP102" s="26">
        <v>5.6134259259259271E-3</v>
      </c>
      <c r="AQ102" s="46"/>
      <c r="AR102" s="26"/>
      <c r="AS102" s="128"/>
      <c r="AT102" s="26"/>
      <c r="AU102" s="128"/>
      <c r="AV102" s="26"/>
      <c r="AW102" s="128"/>
      <c r="AX102" s="26"/>
      <c r="AZ102" s="65" t="s">
        <v>66</v>
      </c>
    </row>
    <row r="103" spans="1:52" s="1" customFormat="1" x14ac:dyDescent="0.25">
      <c r="A103" s="36" t="s">
        <v>629</v>
      </c>
      <c r="B103" s="47" t="s">
        <v>806</v>
      </c>
      <c r="C103" s="50"/>
      <c r="D103" s="29">
        <v>1</v>
      </c>
      <c r="E103" s="43">
        <v>1.4930555555555556E-3</v>
      </c>
      <c r="F103" s="23">
        <v>2.9861111111111113E-3</v>
      </c>
      <c r="G103" s="23">
        <v>5.9722222222222225E-3</v>
      </c>
      <c r="H103" s="23">
        <v>1.1944444444444445E-2</v>
      </c>
      <c r="I103" s="72">
        <v>2.638888888888889E-3</v>
      </c>
      <c r="J103" s="72">
        <v>5.6249999999999998E-3</v>
      </c>
      <c r="K103" s="25"/>
      <c r="L103" s="26"/>
      <c r="M103" s="25">
        <v>2.638888888888889E-3</v>
      </c>
      <c r="N103" s="26">
        <v>5.6249999999999998E-3</v>
      </c>
      <c r="O103" s="25"/>
      <c r="P103" s="26"/>
      <c r="Q103" s="25"/>
      <c r="R103" s="26"/>
      <c r="S103" s="25"/>
      <c r="T103" s="26"/>
      <c r="U103" s="25"/>
      <c r="V103" s="26"/>
      <c r="W103" s="25"/>
      <c r="X103" s="26"/>
      <c r="Y103" s="46"/>
      <c r="Z103" s="26"/>
      <c r="AA103" s="25"/>
      <c r="AB103" s="26"/>
      <c r="AC103" s="25"/>
      <c r="AD103" s="26"/>
      <c r="AE103" s="25"/>
      <c r="AF103" s="26"/>
      <c r="AG103" s="25"/>
      <c r="AH103" s="26"/>
      <c r="AI103" s="25"/>
      <c r="AJ103" s="26"/>
      <c r="AK103" s="25"/>
      <c r="AL103" s="26"/>
      <c r="AM103" s="46"/>
      <c r="AN103" s="26"/>
      <c r="AO103" s="46"/>
      <c r="AP103" s="26"/>
      <c r="AQ103" s="46"/>
      <c r="AR103" s="26"/>
      <c r="AS103" s="46"/>
      <c r="AT103" s="26"/>
      <c r="AU103" s="51"/>
      <c r="AV103" s="52"/>
      <c r="AW103" s="51"/>
      <c r="AX103" s="52"/>
      <c r="AZ103" s="65" t="s">
        <v>66</v>
      </c>
    </row>
    <row r="104" spans="1:52" s="1" customFormat="1" x14ac:dyDescent="0.25">
      <c r="A104" s="36" t="s">
        <v>690</v>
      </c>
      <c r="B104" s="47" t="s">
        <v>692</v>
      </c>
      <c r="C104" s="50"/>
      <c r="D104" s="29">
        <v>1</v>
      </c>
      <c r="E104" s="43">
        <v>1.4988425925925926E-3</v>
      </c>
      <c r="F104" s="23">
        <v>2.9976851851851853E-3</v>
      </c>
      <c r="G104" s="23">
        <v>5.9953703703703705E-3</v>
      </c>
      <c r="H104" s="23">
        <v>1.1990740740740741E-2</v>
      </c>
      <c r="I104" s="72">
        <v>2.5231481481481481E-3</v>
      </c>
      <c r="J104" s="72">
        <v>5.5208333333333333E-3</v>
      </c>
      <c r="K104" s="25"/>
      <c r="L104" s="26"/>
      <c r="M104" s="25">
        <v>2.5231481481481481E-3</v>
      </c>
      <c r="N104" s="26">
        <v>5.5208333333333333E-3</v>
      </c>
      <c r="O104" s="25">
        <v>3.0208333333333333E-3</v>
      </c>
      <c r="P104" s="26">
        <v>6.6898148148148151E-3</v>
      </c>
      <c r="Q104" s="25"/>
      <c r="R104" s="26"/>
      <c r="S104" s="25"/>
      <c r="T104" s="26"/>
      <c r="U104" s="25"/>
      <c r="V104" s="26"/>
      <c r="W104" s="25"/>
      <c r="X104" s="26"/>
      <c r="Y104" s="46"/>
      <c r="Z104" s="26"/>
      <c r="AA104" s="25"/>
      <c r="AB104" s="26"/>
      <c r="AC104" s="25"/>
      <c r="AD104" s="26"/>
      <c r="AE104" s="25"/>
      <c r="AF104" s="26"/>
      <c r="AG104" s="25"/>
      <c r="AH104" s="26"/>
      <c r="AI104" s="25"/>
      <c r="AJ104" s="26"/>
      <c r="AK104" s="25"/>
      <c r="AL104" s="26"/>
      <c r="AM104" s="46"/>
      <c r="AN104" s="26"/>
      <c r="AO104" s="46"/>
      <c r="AP104" s="26"/>
      <c r="AQ104" s="46"/>
      <c r="AR104" s="26"/>
      <c r="AS104" s="46"/>
      <c r="AT104" s="26"/>
      <c r="AU104" s="51"/>
      <c r="AV104" s="52"/>
      <c r="AW104" s="51"/>
      <c r="AX104" s="52"/>
      <c r="AZ104" s="65" t="s">
        <v>66</v>
      </c>
    </row>
    <row r="105" spans="1:52" s="1" customFormat="1" x14ac:dyDescent="0.25">
      <c r="A105" s="38" t="s">
        <v>794</v>
      </c>
      <c r="B105" s="54" t="s">
        <v>795</v>
      </c>
      <c r="C105" s="28"/>
      <c r="D105" s="29">
        <v>1</v>
      </c>
      <c r="E105" s="43">
        <v>1.504629629629629E-3</v>
      </c>
      <c r="F105" s="23">
        <v>3.009259259259258E-3</v>
      </c>
      <c r="G105" s="23">
        <v>6.0185185185185159E-3</v>
      </c>
      <c r="H105" s="23">
        <v>1.2037037037037032E-2</v>
      </c>
      <c r="I105" s="72">
        <v>2.615740740740741E-3</v>
      </c>
      <c r="J105" s="72">
        <v>5.6249999999999989E-3</v>
      </c>
      <c r="K105" s="25"/>
      <c r="L105" s="26"/>
      <c r="M105" s="25"/>
      <c r="N105" s="26"/>
      <c r="O105" s="25"/>
      <c r="P105" s="26"/>
      <c r="Q105" s="25"/>
      <c r="R105" s="26"/>
      <c r="S105" s="25"/>
      <c r="T105" s="26"/>
      <c r="U105" s="25"/>
      <c r="V105" s="26"/>
      <c r="W105" s="25"/>
      <c r="X105" s="26"/>
      <c r="Y105" s="46"/>
      <c r="Z105" s="26"/>
      <c r="AA105" s="25"/>
      <c r="AB105" s="26"/>
      <c r="AC105" s="25"/>
      <c r="AD105" s="26"/>
      <c r="AE105" s="25"/>
      <c r="AF105" s="26"/>
      <c r="AG105" s="25"/>
      <c r="AH105" s="26"/>
      <c r="AI105" s="25"/>
      <c r="AJ105" s="26"/>
      <c r="AK105" s="25">
        <v>2.615740740740741E-3</v>
      </c>
      <c r="AL105" s="26">
        <v>5.6249999999999989E-3</v>
      </c>
      <c r="AM105" s="46"/>
      <c r="AN105" s="26"/>
      <c r="AO105" s="46"/>
      <c r="AP105" s="26"/>
      <c r="AQ105" s="46"/>
      <c r="AR105" s="128"/>
      <c r="AS105" s="25"/>
      <c r="AT105" s="26"/>
      <c r="AU105" s="25"/>
      <c r="AV105" s="26"/>
      <c r="AW105" s="25"/>
      <c r="AX105" s="26"/>
      <c r="AZ105" s="65" t="s">
        <v>66</v>
      </c>
    </row>
    <row r="106" spans="1:52" s="1" customFormat="1" x14ac:dyDescent="0.25">
      <c r="A106" s="36" t="s">
        <v>487</v>
      </c>
      <c r="B106" s="47" t="s">
        <v>488</v>
      </c>
      <c r="C106" s="50"/>
      <c r="D106" s="29">
        <v>1</v>
      </c>
      <c r="E106" s="43">
        <v>1.5046296296296292E-3</v>
      </c>
      <c r="F106" s="23">
        <v>3.0092592592592584E-3</v>
      </c>
      <c r="G106" s="23">
        <v>6.0185185185185168E-3</v>
      </c>
      <c r="H106" s="23">
        <v>1.2037037037037034E-2</v>
      </c>
      <c r="I106" s="72">
        <v>2.638888888888889E-3</v>
      </c>
      <c r="J106" s="72">
        <v>5.6481481481481478E-3</v>
      </c>
      <c r="K106" s="25"/>
      <c r="L106" s="26"/>
      <c r="M106" s="25">
        <v>2.638888888888889E-3</v>
      </c>
      <c r="N106" s="26">
        <v>5.6481481481481478E-3</v>
      </c>
      <c r="O106" s="25"/>
      <c r="P106" s="26"/>
      <c r="Q106" s="25"/>
      <c r="R106" s="26"/>
      <c r="S106" s="25"/>
      <c r="T106" s="26"/>
      <c r="U106" s="25"/>
      <c r="V106" s="26"/>
      <c r="W106" s="25"/>
      <c r="X106" s="26"/>
      <c r="Y106" s="46"/>
      <c r="Z106" s="26"/>
      <c r="AA106" s="25"/>
      <c r="AB106" s="26"/>
      <c r="AC106" s="25"/>
      <c r="AD106" s="26"/>
      <c r="AE106" s="25"/>
      <c r="AF106" s="26"/>
      <c r="AG106" s="25"/>
      <c r="AH106" s="26"/>
      <c r="AI106" s="25"/>
      <c r="AJ106" s="26"/>
      <c r="AK106" s="25"/>
      <c r="AL106" s="26"/>
      <c r="AM106" s="46"/>
      <c r="AN106" s="26"/>
      <c r="AO106" s="46"/>
      <c r="AP106" s="26"/>
      <c r="AQ106" s="46"/>
      <c r="AR106" s="26"/>
      <c r="AS106" s="46"/>
      <c r="AT106" s="26"/>
      <c r="AU106" s="51"/>
      <c r="AV106" s="52"/>
      <c r="AW106" s="51"/>
      <c r="AX106" s="52"/>
      <c r="AZ106" s="65" t="s">
        <v>66</v>
      </c>
    </row>
    <row r="107" spans="1:52" s="1" customFormat="1" x14ac:dyDescent="0.25">
      <c r="A107" s="130" t="s">
        <v>479</v>
      </c>
      <c r="B107" s="47" t="s">
        <v>480</v>
      </c>
      <c r="C107" s="132"/>
      <c r="D107" s="29">
        <v>1</v>
      </c>
      <c r="E107" s="43">
        <v>1.5046296296296296E-3</v>
      </c>
      <c r="F107" s="23">
        <v>3.0092592592592593E-3</v>
      </c>
      <c r="G107" s="23">
        <v>6.0185185185185185E-3</v>
      </c>
      <c r="H107" s="23">
        <v>1.2037037037037037E-2</v>
      </c>
      <c r="I107" s="72">
        <v>2.5462962962962965E-3</v>
      </c>
      <c r="J107" s="72">
        <v>5.5555555555555558E-3</v>
      </c>
      <c r="K107" s="25"/>
      <c r="L107" s="26"/>
      <c r="M107" s="25">
        <v>2.5462962962962965E-3</v>
      </c>
      <c r="N107" s="26">
        <v>5.5555555555555558E-3</v>
      </c>
      <c r="O107" s="25"/>
      <c r="P107" s="26"/>
      <c r="Q107" s="25"/>
      <c r="R107" s="26"/>
      <c r="S107" s="25"/>
      <c r="T107" s="26"/>
      <c r="U107" s="25"/>
      <c r="V107" s="26"/>
      <c r="W107" s="25"/>
      <c r="X107" s="26"/>
      <c r="Y107" s="46"/>
      <c r="Z107" s="26"/>
      <c r="AA107" s="25"/>
      <c r="AB107" s="26"/>
      <c r="AC107" s="25"/>
      <c r="AD107" s="26"/>
      <c r="AE107" s="25"/>
      <c r="AF107" s="26"/>
      <c r="AG107" s="25"/>
      <c r="AH107" s="26"/>
      <c r="AI107" s="25"/>
      <c r="AJ107" s="26"/>
      <c r="AK107" s="25"/>
      <c r="AL107" s="26"/>
      <c r="AM107" s="46"/>
      <c r="AN107" s="26"/>
      <c r="AO107" s="46"/>
      <c r="AP107" s="26"/>
      <c r="AQ107" s="46"/>
      <c r="AR107" s="26"/>
      <c r="AS107" s="46"/>
      <c r="AT107" s="26"/>
      <c r="AU107" s="134"/>
      <c r="AV107" s="52"/>
      <c r="AW107" s="134"/>
      <c r="AX107" s="52"/>
      <c r="AZ107" s="65" t="s">
        <v>66</v>
      </c>
    </row>
    <row r="108" spans="1:52" s="1" customFormat="1" x14ac:dyDescent="0.25">
      <c r="A108" s="130" t="s">
        <v>365</v>
      </c>
      <c r="B108" s="47" t="s">
        <v>766</v>
      </c>
      <c r="C108" s="132"/>
      <c r="D108" s="29">
        <v>1</v>
      </c>
      <c r="E108" s="43">
        <v>1.5046296296296296E-3</v>
      </c>
      <c r="F108" s="23">
        <v>3.0092592592592593E-3</v>
      </c>
      <c r="G108" s="23">
        <v>6.0185185185185185E-3</v>
      </c>
      <c r="H108" s="23">
        <v>1.2037037037037037E-2</v>
      </c>
      <c r="I108" s="72">
        <v>2.9050925925925928E-3</v>
      </c>
      <c r="J108" s="72">
        <v>5.9143518518518521E-3</v>
      </c>
      <c r="K108" s="25"/>
      <c r="L108" s="26"/>
      <c r="M108" s="25"/>
      <c r="N108" s="26"/>
      <c r="O108" s="25"/>
      <c r="P108" s="26"/>
      <c r="Q108" s="25"/>
      <c r="R108" s="26"/>
      <c r="S108" s="25">
        <v>2.9050925925925928E-3</v>
      </c>
      <c r="T108" s="26">
        <v>5.9143518518518521E-3</v>
      </c>
      <c r="U108" s="25"/>
      <c r="V108" s="26"/>
      <c r="W108" s="25"/>
      <c r="X108" s="26"/>
      <c r="Y108" s="46"/>
      <c r="Z108" s="26"/>
      <c r="AA108" s="25"/>
      <c r="AB108" s="26"/>
      <c r="AC108" s="25"/>
      <c r="AD108" s="26"/>
      <c r="AE108" s="25"/>
      <c r="AF108" s="26"/>
      <c r="AG108" s="25"/>
      <c r="AH108" s="26"/>
      <c r="AI108" s="25"/>
      <c r="AJ108" s="26"/>
      <c r="AK108" s="25"/>
      <c r="AL108" s="26"/>
      <c r="AM108" s="46"/>
      <c r="AN108" s="26"/>
      <c r="AO108" s="46"/>
      <c r="AP108" s="26"/>
      <c r="AQ108" s="46"/>
      <c r="AR108" s="26"/>
      <c r="AS108" s="46"/>
      <c r="AT108" s="26"/>
      <c r="AU108" s="134"/>
      <c r="AV108" s="52"/>
      <c r="AW108" s="134"/>
      <c r="AX108" s="52"/>
      <c r="AZ108" s="65" t="s">
        <v>66</v>
      </c>
    </row>
    <row r="109" spans="1:52" s="1" customFormat="1" x14ac:dyDescent="0.25">
      <c r="A109" s="130" t="s">
        <v>663</v>
      </c>
      <c r="B109" s="47" t="s">
        <v>490</v>
      </c>
      <c r="C109" s="132"/>
      <c r="D109" s="29">
        <v>1</v>
      </c>
      <c r="E109" s="43">
        <v>1.5104166666666666E-3</v>
      </c>
      <c r="F109" s="23">
        <v>3.0208333333333333E-3</v>
      </c>
      <c r="G109" s="23">
        <v>6.0416666666666665E-3</v>
      </c>
      <c r="H109" s="23">
        <v>1.2083333333333333E-2</v>
      </c>
      <c r="I109" s="72">
        <v>2.5231481481481481E-3</v>
      </c>
      <c r="J109" s="72">
        <v>5.5439814814814813E-3</v>
      </c>
      <c r="K109" s="25"/>
      <c r="L109" s="26"/>
      <c r="M109" s="25">
        <v>2.5231481481481481E-3</v>
      </c>
      <c r="N109" s="26">
        <v>5.5439814814814813E-3</v>
      </c>
      <c r="O109" s="25"/>
      <c r="P109" s="26"/>
      <c r="Q109" s="25"/>
      <c r="R109" s="26"/>
      <c r="S109" s="25"/>
      <c r="T109" s="26"/>
      <c r="U109" s="25"/>
      <c r="V109" s="26"/>
      <c r="W109" s="25"/>
      <c r="X109" s="26"/>
      <c r="Y109" s="46"/>
      <c r="Z109" s="26"/>
      <c r="AA109" s="25"/>
      <c r="AB109" s="26"/>
      <c r="AC109" s="25"/>
      <c r="AD109" s="26"/>
      <c r="AE109" s="25"/>
      <c r="AF109" s="26"/>
      <c r="AG109" s="25"/>
      <c r="AH109" s="26"/>
      <c r="AI109" s="25"/>
      <c r="AJ109" s="26"/>
      <c r="AK109" s="25"/>
      <c r="AL109" s="26"/>
      <c r="AM109" s="46"/>
      <c r="AN109" s="26"/>
      <c r="AO109" s="46"/>
      <c r="AP109" s="26"/>
      <c r="AQ109" s="46"/>
      <c r="AR109" s="26"/>
      <c r="AS109" s="46"/>
      <c r="AT109" s="26"/>
      <c r="AU109" s="134"/>
      <c r="AV109" s="52"/>
      <c r="AW109" s="134"/>
      <c r="AX109" s="52"/>
      <c r="AZ109" s="65" t="s">
        <v>66</v>
      </c>
    </row>
    <row r="110" spans="1:52" s="1" customFormat="1" x14ac:dyDescent="0.25">
      <c r="A110" s="36" t="s">
        <v>664</v>
      </c>
      <c r="B110" s="47" t="s">
        <v>668</v>
      </c>
      <c r="C110" s="28"/>
      <c r="D110" s="29">
        <v>1</v>
      </c>
      <c r="E110" s="43">
        <v>1.5104166666666671E-3</v>
      </c>
      <c r="F110" s="23">
        <v>3.0208333333333341E-3</v>
      </c>
      <c r="G110" s="23">
        <v>6.0416666666666683E-3</v>
      </c>
      <c r="H110" s="23">
        <v>1.2083333333333337E-2</v>
      </c>
      <c r="I110" s="72">
        <v>2.5231481481481481E-3</v>
      </c>
      <c r="J110" s="72">
        <v>5.5439814814814822E-3</v>
      </c>
      <c r="K110" s="25"/>
      <c r="L110" s="26"/>
      <c r="M110" s="25"/>
      <c r="N110" s="26"/>
      <c r="O110" s="25"/>
      <c r="P110" s="26"/>
      <c r="Q110" s="25"/>
      <c r="R110" s="26"/>
      <c r="S110" s="25"/>
      <c r="T110" s="26"/>
      <c r="U110" s="25"/>
      <c r="V110" s="26"/>
      <c r="W110" s="25"/>
      <c r="X110" s="26"/>
      <c r="Y110" s="46"/>
      <c r="Z110" s="26"/>
      <c r="AA110" s="25"/>
      <c r="AB110" s="26"/>
      <c r="AC110" s="25"/>
      <c r="AD110" s="26"/>
      <c r="AE110" s="25"/>
      <c r="AF110" s="26"/>
      <c r="AG110" s="25">
        <v>2.5231481481481481E-3</v>
      </c>
      <c r="AH110" s="26">
        <v>5.5439814814814822E-3</v>
      </c>
      <c r="AI110" s="25"/>
      <c r="AJ110" s="26"/>
      <c r="AK110" s="25"/>
      <c r="AL110" s="26"/>
      <c r="AM110" s="46"/>
      <c r="AN110" s="26"/>
      <c r="AO110" s="46">
        <v>2.8009259259259259E-3</v>
      </c>
      <c r="AP110" s="26">
        <v>5.9375000000000009E-3</v>
      </c>
      <c r="AQ110" s="46">
        <v>2.8587962962962963E-3</v>
      </c>
      <c r="AR110" s="26">
        <v>5.9027777777777776E-3</v>
      </c>
      <c r="AS110" s="128"/>
      <c r="AT110" s="26"/>
      <c r="AU110" s="25">
        <v>2.9166666666666668E-3</v>
      </c>
      <c r="AV110" s="26">
        <v>5.3009259259259251E-3</v>
      </c>
      <c r="AW110" s="25"/>
      <c r="AX110" s="26"/>
      <c r="AZ110" s="65" t="s">
        <v>66</v>
      </c>
    </row>
    <row r="111" spans="1:52" s="1" customFormat="1" x14ac:dyDescent="0.25">
      <c r="A111" s="36" t="s">
        <v>514</v>
      </c>
      <c r="B111" s="47" t="s">
        <v>515</v>
      </c>
      <c r="C111" s="50"/>
      <c r="D111" s="29">
        <v>1</v>
      </c>
      <c r="E111" s="43">
        <v>1.5219907407407404E-3</v>
      </c>
      <c r="F111" s="23">
        <v>3.0439814814814808E-3</v>
      </c>
      <c r="G111" s="23">
        <v>6.0879629629629617E-3</v>
      </c>
      <c r="H111" s="23">
        <v>1.2175925925925923E-2</v>
      </c>
      <c r="I111" s="72">
        <v>2.6041666666666665E-3</v>
      </c>
      <c r="J111" s="72">
        <v>5.6481481481481478E-3</v>
      </c>
      <c r="K111" s="25"/>
      <c r="L111" s="26"/>
      <c r="M111" s="25">
        <v>2.6041666666666665E-3</v>
      </c>
      <c r="N111" s="26">
        <v>5.6481481481481478E-3</v>
      </c>
      <c r="O111" s="25"/>
      <c r="P111" s="26"/>
      <c r="Q111" s="25"/>
      <c r="R111" s="26"/>
      <c r="S111" s="25"/>
      <c r="T111" s="26"/>
      <c r="U111" s="25"/>
      <c r="V111" s="26"/>
      <c r="W111" s="25"/>
      <c r="X111" s="26"/>
      <c r="Y111" s="46"/>
      <c r="Z111" s="26"/>
      <c r="AA111" s="25"/>
      <c r="AB111" s="26"/>
      <c r="AC111" s="25"/>
      <c r="AD111" s="26"/>
      <c r="AE111" s="25"/>
      <c r="AF111" s="26"/>
      <c r="AG111" s="25"/>
      <c r="AH111" s="26"/>
      <c r="AI111" s="25"/>
      <c r="AJ111" s="26"/>
      <c r="AK111" s="25"/>
      <c r="AL111" s="26"/>
      <c r="AM111" s="46"/>
      <c r="AN111" s="26"/>
      <c r="AO111" s="46"/>
      <c r="AP111" s="26"/>
      <c r="AQ111" s="46"/>
      <c r="AR111" s="26"/>
      <c r="AS111" s="46"/>
      <c r="AT111" s="26"/>
      <c r="AU111" s="51"/>
      <c r="AV111" s="52"/>
      <c r="AW111" s="51"/>
      <c r="AX111" s="52"/>
      <c r="AZ111" s="65" t="s">
        <v>66</v>
      </c>
    </row>
    <row r="112" spans="1:52" s="1" customFormat="1" x14ac:dyDescent="0.25">
      <c r="A112" s="36" t="s">
        <v>543</v>
      </c>
      <c r="B112" s="47" t="s">
        <v>764</v>
      </c>
      <c r="C112" s="50"/>
      <c r="D112" s="29">
        <v>1</v>
      </c>
      <c r="E112" s="43">
        <v>1.5219907407407406E-3</v>
      </c>
      <c r="F112" s="23">
        <v>3.0439814814814813E-3</v>
      </c>
      <c r="G112" s="23">
        <v>6.0879629629629626E-3</v>
      </c>
      <c r="H112" s="23">
        <v>1.2175925925925925E-2</v>
      </c>
      <c r="I112" s="72">
        <v>2.5925925925925925E-3</v>
      </c>
      <c r="J112" s="72">
        <v>5.6365740740740742E-3</v>
      </c>
      <c r="K112" s="25"/>
      <c r="L112" s="26"/>
      <c r="M112" s="25"/>
      <c r="N112" s="26"/>
      <c r="O112" s="25"/>
      <c r="P112" s="26"/>
      <c r="Q112" s="25"/>
      <c r="R112" s="26"/>
      <c r="S112" s="25">
        <v>2.5925925925925925E-3</v>
      </c>
      <c r="T112" s="26">
        <v>5.6365740740740742E-3</v>
      </c>
      <c r="U112" s="25"/>
      <c r="V112" s="26"/>
      <c r="W112" s="25"/>
      <c r="X112" s="26"/>
      <c r="Y112" s="46"/>
      <c r="Z112" s="26"/>
      <c r="AA112" s="25"/>
      <c r="AB112" s="26"/>
      <c r="AC112" s="25"/>
      <c r="AD112" s="26"/>
      <c r="AE112" s="25"/>
      <c r="AF112" s="26"/>
      <c r="AG112" s="25"/>
      <c r="AH112" s="26"/>
      <c r="AI112" s="25"/>
      <c r="AJ112" s="26"/>
      <c r="AK112" s="25"/>
      <c r="AL112" s="26"/>
      <c r="AM112" s="46"/>
      <c r="AN112" s="26"/>
      <c r="AO112" s="46"/>
      <c r="AP112" s="26"/>
      <c r="AQ112" s="46"/>
      <c r="AR112" s="26"/>
      <c r="AS112" s="46"/>
      <c r="AT112" s="26"/>
      <c r="AU112" s="51"/>
      <c r="AV112" s="52"/>
      <c r="AW112" s="51"/>
      <c r="AX112" s="52"/>
      <c r="AZ112" s="65" t="s">
        <v>66</v>
      </c>
    </row>
    <row r="113" spans="1:52" s="1" customFormat="1" x14ac:dyDescent="0.25">
      <c r="A113" s="36" t="s">
        <v>656</v>
      </c>
      <c r="B113" s="47" t="s">
        <v>660</v>
      </c>
      <c r="C113" s="28"/>
      <c r="D113" s="29">
        <v>1</v>
      </c>
      <c r="E113" s="43">
        <v>1.5335648148148151E-3</v>
      </c>
      <c r="F113" s="23">
        <v>3.0671296296296302E-3</v>
      </c>
      <c r="G113" s="23">
        <v>6.1342592592592603E-3</v>
      </c>
      <c r="H113" s="23">
        <v>1.2268518518518521E-2</v>
      </c>
      <c r="I113" s="72">
        <v>2.673611111111111E-3</v>
      </c>
      <c r="J113" s="72">
        <v>5.7407407407407416E-3</v>
      </c>
      <c r="K113" s="25"/>
      <c r="L113" s="26"/>
      <c r="M113" s="25"/>
      <c r="N113" s="26"/>
      <c r="O113" s="25"/>
      <c r="P113" s="26"/>
      <c r="Q113" s="25"/>
      <c r="R113" s="26"/>
      <c r="S113" s="25"/>
      <c r="T113" s="26"/>
      <c r="U113" s="25"/>
      <c r="V113" s="26"/>
      <c r="W113" s="25"/>
      <c r="X113" s="26"/>
      <c r="Y113" s="46"/>
      <c r="Z113" s="26"/>
      <c r="AA113" s="25">
        <v>2.673611111111111E-3</v>
      </c>
      <c r="AB113" s="26">
        <v>5.7407407407407416E-3</v>
      </c>
      <c r="AC113" s="25"/>
      <c r="AD113" s="26"/>
      <c r="AE113" s="25"/>
      <c r="AF113" s="26"/>
      <c r="AG113" s="25"/>
      <c r="AH113" s="26"/>
      <c r="AI113" s="25"/>
      <c r="AJ113" s="26"/>
      <c r="AK113" s="25"/>
      <c r="AL113" s="26"/>
      <c r="AM113" s="46"/>
      <c r="AN113" s="26"/>
      <c r="AO113" s="46"/>
      <c r="AP113" s="26"/>
      <c r="AQ113" s="46"/>
      <c r="AR113" s="26"/>
      <c r="AS113" s="128"/>
      <c r="AT113" s="26"/>
      <c r="AU113" s="25"/>
      <c r="AV113" s="26"/>
      <c r="AW113" s="25"/>
      <c r="AX113" s="26"/>
      <c r="AZ113" s="65" t="s">
        <v>66</v>
      </c>
    </row>
    <row r="114" spans="1:52" s="1" customFormat="1" x14ac:dyDescent="0.25">
      <c r="A114" s="130" t="s">
        <v>490</v>
      </c>
      <c r="B114" s="47" t="s">
        <v>483</v>
      </c>
      <c r="C114" s="132"/>
      <c r="D114" s="29">
        <v>1</v>
      </c>
      <c r="E114" s="43">
        <v>1.5393518518518514E-3</v>
      </c>
      <c r="F114" s="23">
        <v>3.0787037037037029E-3</v>
      </c>
      <c r="G114" s="23">
        <v>6.1574074074074057E-3</v>
      </c>
      <c r="H114" s="23">
        <v>1.2314814814814811E-2</v>
      </c>
      <c r="I114" s="72">
        <v>2.5115740740740741E-3</v>
      </c>
      <c r="J114" s="72">
        <v>5.5902777777777773E-3</v>
      </c>
      <c r="K114" s="25"/>
      <c r="L114" s="26"/>
      <c r="M114" s="25">
        <v>2.5115740740740741E-3</v>
      </c>
      <c r="N114" s="26">
        <v>5.5902777777777773E-3</v>
      </c>
      <c r="O114" s="25"/>
      <c r="P114" s="26"/>
      <c r="Q114" s="25"/>
      <c r="R114" s="26"/>
      <c r="S114" s="25"/>
      <c r="T114" s="26"/>
      <c r="U114" s="25"/>
      <c r="V114" s="26"/>
      <c r="W114" s="25"/>
      <c r="X114" s="26"/>
      <c r="Y114" s="46"/>
      <c r="Z114" s="26"/>
      <c r="AA114" s="25"/>
      <c r="AB114" s="26"/>
      <c r="AC114" s="25"/>
      <c r="AD114" s="26"/>
      <c r="AE114" s="25"/>
      <c r="AF114" s="26"/>
      <c r="AG114" s="25"/>
      <c r="AH114" s="26"/>
      <c r="AI114" s="25"/>
      <c r="AJ114" s="26"/>
      <c r="AK114" s="25"/>
      <c r="AL114" s="26"/>
      <c r="AM114" s="46"/>
      <c r="AN114" s="26"/>
      <c r="AO114" s="46"/>
      <c r="AP114" s="26"/>
      <c r="AQ114" s="46"/>
      <c r="AR114" s="26"/>
      <c r="AS114" s="46"/>
      <c r="AT114" s="26"/>
      <c r="AU114" s="134"/>
      <c r="AV114" s="52"/>
      <c r="AW114" s="134"/>
      <c r="AX114" s="52"/>
      <c r="AZ114" s="65" t="s">
        <v>66</v>
      </c>
    </row>
    <row r="115" spans="1:52" s="1" customFormat="1" x14ac:dyDescent="0.25">
      <c r="A115" s="130" t="s">
        <v>547</v>
      </c>
      <c r="B115" s="47" t="s">
        <v>548</v>
      </c>
      <c r="C115" s="132"/>
      <c r="D115" s="29">
        <v>1</v>
      </c>
      <c r="E115" s="43">
        <v>1.5393518518518519E-3</v>
      </c>
      <c r="F115" s="23">
        <v>3.0787037037037037E-3</v>
      </c>
      <c r="G115" s="23">
        <v>6.1574074074074074E-3</v>
      </c>
      <c r="H115" s="23">
        <v>1.2314814814814815E-2</v>
      </c>
      <c r="I115" s="72">
        <v>2.488425925925926E-3</v>
      </c>
      <c r="J115" s="72">
        <v>5.5671296296296293E-3</v>
      </c>
      <c r="K115" s="25"/>
      <c r="L115" s="26"/>
      <c r="M115" s="25">
        <v>2.488425925925926E-3</v>
      </c>
      <c r="N115" s="26">
        <v>5.5671296296296293E-3</v>
      </c>
      <c r="O115" s="25"/>
      <c r="P115" s="26"/>
      <c r="Q115" s="25"/>
      <c r="R115" s="26"/>
      <c r="S115" s="25"/>
      <c r="T115" s="26"/>
      <c r="U115" s="25"/>
      <c r="V115" s="26"/>
      <c r="W115" s="25"/>
      <c r="X115" s="26"/>
      <c r="Y115" s="46"/>
      <c r="Z115" s="26"/>
      <c r="AA115" s="25"/>
      <c r="AB115" s="26"/>
      <c r="AC115" s="25"/>
      <c r="AD115" s="26"/>
      <c r="AE115" s="25"/>
      <c r="AF115" s="26"/>
      <c r="AG115" s="25"/>
      <c r="AH115" s="26"/>
      <c r="AI115" s="25"/>
      <c r="AJ115" s="26"/>
      <c r="AK115" s="25"/>
      <c r="AL115" s="26"/>
      <c r="AM115" s="46"/>
      <c r="AN115" s="26"/>
      <c r="AO115" s="46"/>
      <c r="AP115" s="26"/>
      <c r="AQ115" s="46"/>
      <c r="AR115" s="26"/>
      <c r="AS115" s="46"/>
      <c r="AT115" s="26"/>
      <c r="AU115" s="134"/>
      <c r="AV115" s="52"/>
      <c r="AW115" s="134"/>
      <c r="AX115" s="52"/>
      <c r="AZ115" s="65" t="s">
        <v>66</v>
      </c>
    </row>
    <row r="116" spans="1:52" s="1" customFormat="1" x14ac:dyDescent="0.25">
      <c r="A116" s="36" t="s">
        <v>640</v>
      </c>
      <c r="B116" s="47" t="s">
        <v>345</v>
      </c>
      <c r="C116" s="50"/>
      <c r="D116" s="29">
        <v>1</v>
      </c>
      <c r="E116" s="43">
        <v>1.5509259259259259E-3</v>
      </c>
      <c r="F116" s="23">
        <v>3.1018518518518517E-3</v>
      </c>
      <c r="G116" s="23">
        <v>6.2037037037037035E-3</v>
      </c>
      <c r="H116" s="23">
        <v>1.2407407407407407E-2</v>
      </c>
      <c r="I116" s="72">
        <v>2.6157407407407405E-3</v>
      </c>
      <c r="J116" s="72">
        <v>5.7175925925925927E-3</v>
      </c>
      <c r="K116" s="25"/>
      <c r="L116" s="26"/>
      <c r="M116" s="25"/>
      <c r="N116" s="26"/>
      <c r="O116" s="25">
        <v>2.6157407407407405E-3</v>
      </c>
      <c r="P116" s="26">
        <v>5.7175925925925927E-3</v>
      </c>
      <c r="Q116" s="25"/>
      <c r="R116" s="26"/>
      <c r="S116" s="25"/>
      <c r="T116" s="26"/>
      <c r="U116" s="25"/>
      <c r="V116" s="26"/>
      <c r="W116" s="25"/>
      <c r="X116" s="26"/>
      <c r="Y116" s="46"/>
      <c r="Z116" s="26"/>
      <c r="AA116" s="25"/>
      <c r="AB116" s="26"/>
      <c r="AC116" s="25"/>
      <c r="AD116" s="26"/>
      <c r="AE116" s="25"/>
      <c r="AF116" s="26"/>
      <c r="AG116" s="25"/>
      <c r="AH116" s="26"/>
      <c r="AI116" s="25"/>
      <c r="AJ116" s="26"/>
      <c r="AK116" s="25"/>
      <c r="AL116" s="26"/>
      <c r="AM116" s="46"/>
      <c r="AN116" s="26"/>
      <c r="AO116" s="46"/>
      <c r="AP116" s="26"/>
      <c r="AQ116" s="46"/>
      <c r="AR116" s="26"/>
      <c r="AS116" s="46"/>
      <c r="AT116" s="26"/>
      <c r="AU116" s="51"/>
      <c r="AV116" s="52"/>
      <c r="AW116" s="51"/>
      <c r="AX116" s="52"/>
      <c r="AZ116" s="65" t="s">
        <v>66</v>
      </c>
    </row>
    <row r="117" spans="1:52" s="1" customFormat="1" x14ac:dyDescent="0.25">
      <c r="A117" s="130" t="s">
        <v>350</v>
      </c>
      <c r="B117" s="47" t="s">
        <v>349</v>
      </c>
      <c r="C117" s="132"/>
      <c r="D117" s="29">
        <v>1</v>
      </c>
      <c r="E117" s="43">
        <v>1.5682870370370371E-3</v>
      </c>
      <c r="F117" s="23">
        <v>3.1365740740740742E-3</v>
      </c>
      <c r="G117" s="23">
        <v>6.2731481481481484E-3</v>
      </c>
      <c r="H117" s="23">
        <v>1.2546296296296297E-2</v>
      </c>
      <c r="I117" s="72">
        <v>2.9745370370370373E-3</v>
      </c>
      <c r="J117" s="72">
        <v>6.1111111111111114E-3</v>
      </c>
      <c r="K117" s="25"/>
      <c r="L117" s="26"/>
      <c r="M117" s="25"/>
      <c r="N117" s="26"/>
      <c r="O117" s="25"/>
      <c r="P117" s="26"/>
      <c r="Q117" s="25"/>
      <c r="R117" s="26"/>
      <c r="S117" s="25">
        <v>2.9745370370370373E-3</v>
      </c>
      <c r="T117" s="26">
        <v>6.1111111111111114E-3</v>
      </c>
      <c r="U117" s="25"/>
      <c r="V117" s="26"/>
      <c r="W117" s="25"/>
      <c r="X117" s="26"/>
      <c r="Y117" s="46"/>
      <c r="Z117" s="26"/>
      <c r="AA117" s="25"/>
      <c r="AB117" s="26"/>
      <c r="AC117" s="25"/>
      <c r="AD117" s="26"/>
      <c r="AE117" s="25"/>
      <c r="AF117" s="26"/>
      <c r="AG117" s="25"/>
      <c r="AH117" s="26"/>
      <c r="AI117" s="25"/>
      <c r="AJ117" s="26"/>
      <c r="AK117" s="25"/>
      <c r="AL117" s="26"/>
      <c r="AM117" s="46"/>
      <c r="AN117" s="26"/>
      <c r="AO117" s="46"/>
      <c r="AP117" s="26"/>
      <c r="AQ117" s="46"/>
      <c r="AR117" s="26"/>
      <c r="AS117" s="46"/>
      <c r="AT117" s="26"/>
      <c r="AU117" s="134"/>
      <c r="AV117" s="52"/>
      <c r="AW117" s="134"/>
      <c r="AX117" s="52"/>
      <c r="AZ117" s="65" t="s">
        <v>66</v>
      </c>
    </row>
    <row r="118" spans="1:52" s="1" customFormat="1" x14ac:dyDescent="0.25">
      <c r="A118" s="36" t="s">
        <v>352</v>
      </c>
      <c r="B118" s="47" t="s">
        <v>453</v>
      </c>
      <c r="C118" s="50"/>
      <c r="D118" s="29">
        <v>1</v>
      </c>
      <c r="E118" s="43">
        <v>1.5972222222222223E-3</v>
      </c>
      <c r="F118" s="23">
        <v>3.1944444444444446E-3</v>
      </c>
      <c r="G118" s="23">
        <v>6.3888888888888893E-3</v>
      </c>
      <c r="H118" s="23">
        <v>1.2777777777777779E-2</v>
      </c>
      <c r="I118" s="72">
        <v>2.8819444444444444E-3</v>
      </c>
      <c r="J118" s="72">
        <v>6.076388888888889E-3</v>
      </c>
      <c r="K118" s="25"/>
      <c r="L118" s="26"/>
      <c r="M118" s="25">
        <v>2.8819444444444444E-3</v>
      </c>
      <c r="N118" s="26">
        <v>6.076388888888889E-3</v>
      </c>
      <c r="O118" s="25"/>
      <c r="P118" s="26"/>
      <c r="Q118" s="25"/>
      <c r="R118" s="26"/>
      <c r="S118" s="25"/>
      <c r="T118" s="26"/>
      <c r="U118" s="25"/>
      <c r="V118" s="26"/>
      <c r="W118" s="25"/>
      <c r="X118" s="26"/>
      <c r="Y118" s="46"/>
      <c r="Z118" s="26"/>
      <c r="AA118" s="25"/>
      <c r="AB118" s="26"/>
      <c r="AC118" s="25"/>
      <c r="AD118" s="26"/>
      <c r="AE118" s="25"/>
      <c r="AF118" s="26"/>
      <c r="AG118" s="25"/>
      <c r="AH118" s="26"/>
      <c r="AI118" s="25"/>
      <c r="AJ118" s="26"/>
      <c r="AK118" s="25"/>
      <c r="AL118" s="26"/>
      <c r="AM118" s="46"/>
      <c r="AN118" s="26"/>
      <c r="AO118" s="46"/>
      <c r="AP118" s="26"/>
      <c r="AQ118" s="46"/>
      <c r="AR118" s="26"/>
      <c r="AS118" s="46"/>
      <c r="AT118" s="26"/>
      <c r="AU118" s="51"/>
      <c r="AV118" s="52"/>
      <c r="AW118" s="51"/>
      <c r="AX118" s="52"/>
      <c r="AZ118" s="65" t="s">
        <v>66</v>
      </c>
    </row>
    <row r="119" spans="1:52" s="1" customFormat="1" x14ac:dyDescent="0.25">
      <c r="A119" s="130" t="s">
        <v>712</v>
      </c>
      <c r="B119" s="47" t="s">
        <v>713</v>
      </c>
      <c r="C119" s="132"/>
      <c r="D119" s="29">
        <v>1</v>
      </c>
      <c r="E119" s="43">
        <v>1.6435185185185185E-3</v>
      </c>
      <c r="F119" s="23">
        <v>3.2870370370370371E-3</v>
      </c>
      <c r="G119" s="23">
        <v>6.5740740740740742E-3</v>
      </c>
      <c r="H119" s="23">
        <v>1.3148148148148148E-2</v>
      </c>
      <c r="I119" s="72">
        <v>2.8240740740740739E-3</v>
      </c>
      <c r="J119" s="72">
        <v>6.1111111111111114E-3</v>
      </c>
      <c r="K119" s="25"/>
      <c r="L119" s="26"/>
      <c r="M119" s="25"/>
      <c r="N119" s="26"/>
      <c r="O119" s="25"/>
      <c r="P119" s="26"/>
      <c r="Q119" s="25">
        <v>2.8240740740740739E-3</v>
      </c>
      <c r="R119" s="26">
        <v>6.1111111111111114E-3</v>
      </c>
      <c r="S119" s="25"/>
      <c r="T119" s="26"/>
      <c r="U119" s="25"/>
      <c r="V119" s="26"/>
      <c r="W119" s="25"/>
      <c r="X119" s="26"/>
      <c r="Y119" s="46"/>
      <c r="Z119" s="26"/>
      <c r="AA119" s="25"/>
      <c r="AB119" s="26"/>
      <c r="AC119" s="25"/>
      <c r="AD119" s="26"/>
      <c r="AE119" s="25"/>
      <c r="AF119" s="26"/>
      <c r="AG119" s="25"/>
      <c r="AH119" s="26"/>
      <c r="AI119" s="25"/>
      <c r="AJ119" s="26"/>
      <c r="AK119" s="25"/>
      <c r="AL119" s="26"/>
      <c r="AM119" s="46"/>
      <c r="AN119" s="26"/>
      <c r="AO119" s="46"/>
      <c r="AP119" s="26"/>
      <c r="AQ119" s="46"/>
      <c r="AR119" s="26"/>
      <c r="AS119" s="46"/>
      <c r="AT119" s="26"/>
      <c r="AU119" s="134"/>
      <c r="AV119" s="52"/>
      <c r="AW119" s="134"/>
      <c r="AX119" s="52"/>
      <c r="AZ119" s="65" t="s">
        <v>66</v>
      </c>
    </row>
    <row r="120" spans="1:52" s="1" customFormat="1" x14ac:dyDescent="0.25">
      <c r="A120" s="54" t="s">
        <v>771</v>
      </c>
      <c r="B120" s="54" t="s">
        <v>745</v>
      </c>
      <c r="D120" s="29">
        <v>1</v>
      </c>
      <c r="E120" s="43">
        <v>1.6435185185185185E-3</v>
      </c>
      <c r="F120" s="23">
        <v>3.2870370370370371E-3</v>
      </c>
      <c r="G120" s="23">
        <v>6.5740740740740742E-3</v>
      </c>
      <c r="H120" s="23">
        <v>1.3148148148148148E-2</v>
      </c>
      <c r="I120" s="72">
        <v>2.9513888888888888E-3</v>
      </c>
      <c r="J120" s="72">
        <v>6.2384259259259259E-3</v>
      </c>
      <c r="K120" s="25"/>
      <c r="L120" s="26"/>
      <c r="M120" s="25"/>
      <c r="N120" s="26"/>
      <c r="O120" s="25">
        <v>2.9513888888888888E-3</v>
      </c>
      <c r="P120" s="26">
        <v>6.2384259259259259E-3</v>
      </c>
      <c r="Q120" s="25"/>
      <c r="R120" s="26"/>
      <c r="S120" s="25">
        <v>2.8009259259259259E-3</v>
      </c>
      <c r="T120" s="26">
        <v>6.122685185185185E-3</v>
      </c>
      <c r="U120" s="25">
        <v>3.0208333333333333E-3</v>
      </c>
      <c r="V120" s="26">
        <v>6.2615740740740739E-3</v>
      </c>
      <c r="W120" s="25">
        <v>2.9282407407407412E-3</v>
      </c>
      <c r="X120" s="26">
        <v>6.2268518518518515E-3</v>
      </c>
      <c r="Y120" s="46"/>
      <c r="Z120" s="26"/>
      <c r="AA120" s="25"/>
      <c r="AB120" s="26"/>
      <c r="AC120" s="25">
        <v>3.0902777777777782E-3</v>
      </c>
      <c r="AD120" s="26">
        <v>6.7129629629629622E-3</v>
      </c>
      <c r="AE120" s="25"/>
      <c r="AF120" s="26"/>
      <c r="AG120" s="25"/>
      <c r="AH120" s="26"/>
      <c r="AI120" s="25"/>
      <c r="AJ120" s="26"/>
      <c r="AK120" s="25"/>
      <c r="AL120" s="26"/>
      <c r="AM120" s="46"/>
      <c r="AN120" s="26"/>
      <c r="AO120" s="46"/>
      <c r="AP120" s="26"/>
      <c r="AQ120" s="46"/>
      <c r="AR120" s="26"/>
      <c r="AS120" s="46"/>
      <c r="AT120" s="26"/>
      <c r="AU120" s="46"/>
      <c r="AV120" s="26"/>
      <c r="AW120" s="46"/>
      <c r="AX120" s="26"/>
      <c r="AZ120" s="65" t="s">
        <v>66</v>
      </c>
    </row>
    <row r="121" spans="1:52" s="1" customFormat="1" x14ac:dyDescent="0.25">
      <c r="A121" s="130" t="s">
        <v>703</v>
      </c>
      <c r="B121" s="47" t="s">
        <v>704</v>
      </c>
      <c r="C121" s="132"/>
      <c r="D121" s="29">
        <v>1</v>
      </c>
      <c r="E121" s="43">
        <v>1.6493055555555556E-3</v>
      </c>
      <c r="F121" s="23">
        <v>3.2986111111111111E-3</v>
      </c>
      <c r="G121" s="23">
        <v>6.5972222222222222E-3</v>
      </c>
      <c r="H121" s="23">
        <v>1.3194444444444444E-2</v>
      </c>
      <c r="I121" s="72">
        <v>2.9398148148148148E-3</v>
      </c>
      <c r="J121" s="72">
        <v>6.2384259259259259E-3</v>
      </c>
      <c r="K121" s="25"/>
      <c r="L121" s="26"/>
      <c r="M121" s="25"/>
      <c r="N121" s="26"/>
      <c r="O121" s="25">
        <v>2.9398148148148148E-3</v>
      </c>
      <c r="P121" s="26">
        <v>6.2384259259259259E-3</v>
      </c>
      <c r="Q121" s="25"/>
      <c r="R121" s="26"/>
      <c r="S121" s="25"/>
      <c r="T121" s="26"/>
      <c r="U121" s="25"/>
      <c r="V121" s="26"/>
      <c r="W121" s="25">
        <v>2.9513888888888888E-3</v>
      </c>
      <c r="X121" s="26">
        <v>6.4351851851851853E-3</v>
      </c>
      <c r="Y121" s="46"/>
      <c r="Z121" s="26"/>
      <c r="AA121" s="25"/>
      <c r="AB121" s="26"/>
      <c r="AC121" s="25"/>
      <c r="AD121" s="26"/>
      <c r="AE121" s="25"/>
      <c r="AF121" s="26"/>
      <c r="AG121" s="25"/>
      <c r="AH121" s="26"/>
      <c r="AI121" s="25"/>
      <c r="AJ121" s="26"/>
      <c r="AK121" s="25"/>
      <c r="AL121" s="26"/>
      <c r="AM121" s="46"/>
      <c r="AN121" s="26"/>
      <c r="AO121" s="46"/>
      <c r="AP121" s="26"/>
      <c r="AQ121" s="46"/>
      <c r="AR121" s="26"/>
      <c r="AS121" s="46"/>
      <c r="AT121" s="26"/>
      <c r="AU121" s="134"/>
      <c r="AV121" s="52"/>
      <c r="AW121" s="134"/>
      <c r="AX121" s="52"/>
      <c r="AZ121" s="65" t="s">
        <v>66</v>
      </c>
    </row>
    <row r="122" spans="1:52" s="1" customFormat="1" x14ac:dyDescent="0.25">
      <c r="A122" s="54" t="s">
        <v>770</v>
      </c>
      <c r="B122" s="54" t="s">
        <v>740</v>
      </c>
      <c r="D122" s="29">
        <v>1</v>
      </c>
      <c r="E122" s="43">
        <v>1.6608796296296302E-3</v>
      </c>
      <c r="F122" s="23">
        <v>3.3217592592592604E-3</v>
      </c>
      <c r="G122" s="23">
        <v>6.6435185185185208E-3</v>
      </c>
      <c r="H122" s="23">
        <v>1.3287037037037042E-2</v>
      </c>
      <c r="I122" s="72">
        <v>2.8587962962962963E-3</v>
      </c>
      <c r="J122" s="72">
        <v>6.1805555555555563E-3</v>
      </c>
      <c r="K122" s="25"/>
      <c r="L122" s="26"/>
      <c r="M122" s="25"/>
      <c r="N122" s="26"/>
      <c r="O122" s="25"/>
      <c r="P122" s="26"/>
      <c r="Q122" s="25"/>
      <c r="R122" s="26"/>
      <c r="S122" s="25"/>
      <c r="T122" s="26"/>
      <c r="U122" s="25"/>
      <c r="V122" s="26"/>
      <c r="W122" s="25"/>
      <c r="X122" s="26"/>
      <c r="Y122" s="46"/>
      <c r="Z122" s="26"/>
      <c r="AA122" s="25"/>
      <c r="AB122" s="26"/>
      <c r="AC122" s="25">
        <v>2.8587962962962963E-3</v>
      </c>
      <c r="AD122" s="26">
        <v>6.1805555555555563E-3</v>
      </c>
      <c r="AE122" s="25">
        <v>2.7662037037037034E-3</v>
      </c>
      <c r="AF122" s="26">
        <v>6.1805555555555563E-3</v>
      </c>
      <c r="AG122" s="25">
        <v>3.5185185185185185E-3</v>
      </c>
      <c r="AH122" s="26">
        <v>7.2685185185185188E-3</v>
      </c>
      <c r="AI122" s="25">
        <v>3.3680555555555551E-3</v>
      </c>
      <c r="AJ122" s="26">
        <v>7.0717592592592594E-3</v>
      </c>
      <c r="AK122" s="25">
        <v>3.6226851851851854E-3</v>
      </c>
      <c r="AL122" s="26">
        <v>7.2800925925925915E-3</v>
      </c>
      <c r="AM122" s="46"/>
      <c r="AN122" s="26"/>
      <c r="AO122" s="46"/>
      <c r="AP122" s="26"/>
      <c r="AQ122" s="46"/>
      <c r="AR122" s="26"/>
      <c r="AS122" s="46"/>
      <c r="AT122" s="26"/>
      <c r="AU122" s="46"/>
      <c r="AV122" s="26"/>
      <c r="AW122" s="46"/>
      <c r="AX122" s="26"/>
      <c r="AZ122" s="65" t="s">
        <v>66</v>
      </c>
    </row>
    <row r="123" spans="1:52" s="1" customFormat="1" x14ac:dyDescent="0.25">
      <c r="A123" s="38" t="s">
        <v>799</v>
      </c>
      <c r="B123" s="54" t="s">
        <v>434</v>
      </c>
      <c r="C123" s="37"/>
      <c r="D123" s="29">
        <v>1</v>
      </c>
      <c r="E123" s="43">
        <v>1.6898148148148152E-3</v>
      </c>
      <c r="F123" s="23">
        <v>3.3796296296296304E-3</v>
      </c>
      <c r="G123" s="23">
        <v>6.7592592592592609E-3</v>
      </c>
      <c r="H123" s="23">
        <v>1.3518518518518522E-2</v>
      </c>
      <c r="I123" s="72">
        <v>3.2870370370370367E-3</v>
      </c>
      <c r="J123" s="72">
        <v>6.6666666666666671E-3</v>
      </c>
      <c r="K123" s="25"/>
      <c r="L123" s="26"/>
      <c r="M123" s="25"/>
      <c r="N123" s="26"/>
      <c r="O123" s="25"/>
      <c r="P123" s="26"/>
      <c r="Q123" s="25"/>
      <c r="R123" s="26"/>
      <c r="S123" s="25"/>
      <c r="T123" s="26"/>
      <c r="U123" s="25"/>
      <c r="V123" s="26"/>
      <c r="W123" s="25"/>
      <c r="X123" s="26"/>
      <c r="Y123" s="46"/>
      <c r="Z123" s="26"/>
      <c r="AA123" s="25"/>
      <c r="AB123" s="26"/>
      <c r="AC123" s="25">
        <v>3.2870370370370367E-3</v>
      </c>
      <c r="AD123" s="26">
        <v>6.6666666666666671E-3</v>
      </c>
      <c r="AE123" s="25"/>
      <c r="AF123" s="26"/>
      <c r="AG123" s="25">
        <v>2.9861111111111113E-3</v>
      </c>
      <c r="AH123" s="26">
        <v>6.1805555555555563E-3</v>
      </c>
      <c r="AI123" s="25">
        <v>3.0555555555555557E-3</v>
      </c>
      <c r="AJ123" s="26">
        <v>6.238425925925925E-3</v>
      </c>
      <c r="AK123" s="25"/>
      <c r="AL123" s="26"/>
      <c r="AM123" s="46"/>
      <c r="AN123" s="26"/>
      <c r="AO123" s="46"/>
      <c r="AP123" s="26"/>
      <c r="AQ123" s="46"/>
      <c r="AR123" s="26"/>
      <c r="AS123" s="46"/>
      <c r="AT123" s="26"/>
      <c r="AU123" s="25"/>
      <c r="AV123" s="26"/>
      <c r="AW123" s="25"/>
      <c r="AX123" s="26"/>
      <c r="AZ123" s="65" t="s">
        <v>66</v>
      </c>
    </row>
    <row r="124" spans="1:52" s="1" customFormat="1" x14ac:dyDescent="0.25">
      <c r="A124" s="130" t="s">
        <v>380</v>
      </c>
      <c r="B124" s="47" t="s">
        <v>381</v>
      </c>
      <c r="C124" s="132"/>
      <c r="D124" s="29">
        <v>1</v>
      </c>
      <c r="E124" s="43">
        <v>1.6956018518518518E-3</v>
      </c>
      <c r="F124" s="23">
        <v>3.3912037037037036E-3</v>
      </c>
      <c r="G124" s="23">
        <v>6.7824074074074071E-3</v>
      </c>
      <c r="H124" s="23">
        <v>1.3564814814814814E-2</v>
      </c>
      <c r="I124" s="72">
        <v>3.1712962962962962E-3</v>
      </c>
      <c r="J124" s="72">
        <v>6.5624999999999998E-3</v>
      </c>
      <c r="K124" s="25"/>
      <c r="L124" s="26"/>
      <c r="M124" s="25"/>
      <c r="N124" s="26"/>
      <c r="O124" s="25"/>
      <c r="P124" s="26"/>
      <c r="Q124" s="25"/>
      <c r="R124" s="26"/>
      <c r="S124" s="25"/>
      <c r="T124" s="26"/>
      <c r="U124" s="25">
        <v>3.1712962962962962E-3</v>
      </c>
      <c r="V124" s="26">
        <v>6.5624999999999998E-3</v>
      </c>
      <c r="W124" s="25"/>
      <c r="X124" s="26"/>
      <c r="Y124" s="46"/>
      <c r="Z124" s="26"/>
      <c r="AA124" s="25"/>
      <c r="AB124" s="26"/>
      <c r="AC124" s="25"/>
      <c r="AD124" s="26"/>
      <c r="AE124" s="25"/>
      <c r="AF124" s="26"/>
      <c r="AG124" s="25"/>
      <c r="AH124" s="26"/>
      <c r="AI124" s="25"/>
      <c r="AJ124" s="26"/>
      <c r="AK124" s="25"/>
      <c r="AL124" s="26"/>
      <c r="AM124" s="46"/>
      <c r="AN124" s="26"/>
      <c r="AO124" s="46"/>
      <c r="AP124" s="26"/>
      <c r="AQ124" s="46"/>
      <c r="AR124" s="26"/>
      <c r="AS124" s="46"/>
      <c r="AT124" s="26"/>
      <c r="AU124" s="134"/>
      <c r="AV124" s="52"/>
      <c r="AW124" s="134"/>
      <c r="AX124" s="52"/>
      <c r="AZ124" s="65" t="s">
        <v>66</v>
      </c>
    </row>
    <row r="125" spans="1:52" s="1" customFormat="1" x14ac:dyDescent="0.25">
      <c r="A125" s="36" t="s">
        <v>736</v>
      </c>
      <c r="B125" s="47" t="s">
        <v>737</v>
      </c>
      <c r="C125" s="50"/>
      <c r="D125" s="29">
        <v>1</v>
      </c>
      <c r="E125" s="43">
        <v>1.8229166666666667E-3</v>
      </c>
      <c r="F125" s="23">
        <v>3.6458333333333334E-3</v>
      </c>
      <c r="G125" s="23">
        <v>7.2916666666666668E-3</v>
      </c>
      <c r="H125" s="23">
        <v>1.4583333333333334E-2</v>
      </c>
      <c r="I125" s="72">
        <v>3.2407407407407406E-3</v>
      </c>
      <c r="J125" s="72">
        <v>6.8865740740740745E-3</v>
      </c>
      <c r="K125" s="25"/>
      <c r="L125" s="26"/>
      <c r="M125" s="25"/>
      <c r="N125" s="26"/>
      <c r="O125" s="25"/>
      <c r="P125" s="26"/>
      <c r="Q125" s="25"/>
      <c r="R125" s="26"/>
      <c r="S125" s="25">
        <v>3.2407407407407406E-3</v>
      </c>
      <c r="T125" s="26">
        <v>6.8865740740740745E-3</v>
      </c>
      <c r="U125" s="25"/>
      <c r="V125" s="26"/>
      <c r="W125" s="25"/>
      <c r="X125" s="26"/>
      <c r="Y125" s="46"/>
      <c r="Z125" s="26"/>
      <c r="AA125" s="25"/>
      <c r="AB125" s="26"/>
      <c r="AC125" s="25"/>
      <c r="AD125" s="26"/>
      <c r="AE125" s="25"/>
      <c r="AF125" s="26"/>
      <c r="AG125" s="25"/>
      <c r="AH125" s="26"/>
      <c r="AI125" s="25"/>
      <c r="AJ125" s="26"/>
      <c r="AK125" s="25"/>
      <c r="AL125" s="26"/>
      <c r="AM125" s="46"/>
      <c r="AN125" s="26"/>
      <c r="AO125" s="46"/>
      <c r="AP125" s="26"/>
      <c r="AQ125" s="46"/>
      <c r="AR125" s="26"/>
      <c r="AS125" s="46"/>
      <c r="AT125" s="26"/>
      <c r="AU125" s="51"/>
      <c r="AV125" s="52"/>
      <c r="AW125" s="51"/>
      <c r="AX125" s="52"/>
      <c r="AZ125" s="65" t="s">
        <v>66</v>
      </c>
    </row>
    <row r="126" spans="1:52" s="1" customFormat="1" x14ac:dyDescent="0.25">
      <c r="A126" s="36" t="s">
        <v>580</v>
      </c>
      <c r="B126" s="47" t="s">
        <v>581</v>
      </c>
      <c r="C126" s="50"/>
      <c r="D126" s="29">
        <v>1</v>
      </c>
      <c r="E126" s="43">
        <v>1.8576388888888889E-3</v>
      </c>
      <c r="F126" s="23">
        <v>3.7152777777777778E-3</v>
      </c>
      <c r="G126" s="23">
        <v>7.4305555555555557E-3</v>
      </c>
      <c r="H126" s="23">
        <v>1.4861111111111111E-2</v>
      </c>
      <c r="I126" s="72">
        <v>3.3680555555555556E-3</v>
      </c>
      <c r="J126" s="72">
        <v>7.083333333333333E-3</v>
      </c>
      <c r="K126" s="25"/>
      <c r="L126" s="26"/>
      <c r="M126" s="25"/>
      <c r="N126" s="26"/>
      <c r="O126" s="25">
        <v>3.3680555555555556E-3</v>
      </c>
      <c r="P126" s="26">
        <v>7.083333333333333E-3</v>
      </c>
      <c r="Q126" s="25"/>
      <c r="R126" s="26"/>
      <c r="S126" s="25"/>
      <c r="T126" s="26"/>
      <c r="U126" s="25"/>
      <c r="V126" s="26"/>
      <c r="W126" s="25"/>
      <c r="X126" s="26"/>
      <c r="Y126" s="46"/>
      <c r="Z126" s="26"/>
      <c r="AA126" s="25"/>
      <c r="AB126" s="26"/>
      <c r="AC126" s="25"/>
      <c r="AD126" s="26"/>
      <c r="AE126" s="25"/>
      <c r="AF126" s="26"/>
      <c r="AG126" s="25"/>
      <c r="AH126" s="26"/>
      <c r="AI126" s="25"/>
      <c r="AJ126" s="26"/>
      <c r="AK126" s="25"/>
      <c r="AL126" s="26"/>
      <c r="AM126" s="46"/>
      <c r="AN126" s="26"/>
      <c r="AO126" s="46"/>
      <c r="AP126" s="26"/>
      <c r="AQ126" s="46"/>
      <c r="AR126" s="26"/>
      <c r="AS126" s="46"/>
      <c r="AT126" s="26"/>
      <c r="AU126" s="51"/>
      <c r="AV126" s="52"/>
      <c r="AW126" s="51"/>
      <c r="AX126" s="52"/>
      <c r="AZ126" s="65" t="s">
        <v>66</v>
      </c>
    </row>
    <row r="127" spans="1:52" s="1" customFormat="1" x14ac:dyDescent="0.25">
      <c r="A127" s="130" t="s">
        <v>719</v>
      </c>
      <c r="B127" s="47" t="s">
        <v>721</v>
      </c>
      <c r="C127" s="132"/>
      <c r="D127" s="29">
        <v>1</v>
      </c>
      <c r="E127" s="43">
        <v>2.0023148148148148E-3</v>
      </c>
      <c r="F127" s="23">
        <v>4.0046296296296297E-3</v>
      </c>
      <c r="G127" s="23">
        <v>8.0092592592592594E-3</v>
      </c>
      <c r="H127" s="23">
        <v>1.6018518518518519E-2</v>
      </c>
      <c r="I127" s="72">
        <v>3.425925925925926E-3</v>
      </c>
      <c r="J127" s="72">
        <v>7.4305555555555557E-3</v>
      </c>
      <c r="K127" s="25"/>
      <c r="L127" s="26"/>
      <c r="M127" s="25"/>
      <c r="N127" s="26"/>
      <c r="O127" s="25"/>
      <c r="P127" s="26"/>
      <c r="Q127" s="25">
        <v>3.425925925925926E-3</v>
      </c>
      <c r="R127" s="26">
        <v>7.4305555555555557E-3</v>
      </c>
      <c r="S127" s="25"/>
      <c r="T127" s="26"/>
      <c r="U127" s="25"/>
      <c r="V127" s="26"/>
      <c r="W127" s="25"/>
      <c r="X127" s="26"/>
      <c r="Y127" s="46"/>
      <c r="Z127" s="26"/>
      <c r="AA127" s="25"/>
      <c r="AB127" s="26"/>
      <c r="AC127" s="25"/>
      <c r="AD127" s="26"/>
      <c r="AE127" s="25"/>
      <c r="AF127" s="26"/>
      <c r="AG127" s="25"/>
      <c r="AH127" s="26"/>
      <c r="AI127" s="25"/>
      <c r="AJ127" s="26"/>
      <c r="AK127" s="25"/>
      <c r="AL127" s="26"/>
      <c r="AM127" s="46"/>
      <c r="AN127" s="26"/>
      <c r="AO127" s="46"/>
      <c r="AP127" s="26"/>
      <c r="AQ127" s="46"/>
      <c r="AR127" s="26"/>
      <c r="AS127" s="46"/>
      <c r="AT127" s="26"/>
      <c r="AU127" s="134"/>
      <c r="AV127" s="52"/>
      <c r="AW127" s="134"/>
      <c r="AX127" s="52"/>
      <c r="AZ127" s="65" t="s">
        <v>66</v>
      </c>
    </row>
    <row r="128" spans="1:52" customFormat="1" x14ac:dyDescent="0.25"/>
    <row r="129" customFormat="1" x14ac:dyDescent="0.25"/>
  </sheetData>
  <autoFilter ref="A4:XFD4" xr:uid="{82108BE3-4FE2-4215-943A-5758E0D7E5C5}">
    <sortState xmlns:xlrd2="http://schemas.microsoft.com/office/spreadsheetml/2017/richdata2" ref="A5:XFD127">
      <sortCondition ref="E4"/>
    </sortState>
  </autoFilter>
  <mergeCells count="41">
    <mergeCell ref="AS2:AT2"/>
    <mergeCell ref="AU2:AV2"/>
    <mergeCell ref="AW2:AX2"/>
    <mergeCell ref="AG2:AH2"/>
    <mergeCell ref="AI2:AJ2"/>
    <mergeCell ref="AK2:AL2"/>
    <mergeCell ref="AM2:AN2"/>
    <mergeCell ref="AO2:AP2"/>
    <mergeCell ref="AQ2:AR2"/>
    <mergeCell ref="U2:V2"/>
    <mergeCell ref="W2:X2"/>
    <mergeCell ref="Y2:Z2"/>
    <mergeCell ref="AA2:AB2"/>
    <mergeCell ref="AC2:AD2"/>
    <mergeCell ref="AE2:AF2"/>
    <mergeCell ref="K2:L2"/>
    <mergeCell ref="M2:N2"/>
    <mergeCell ref="O2:P2"/>
    <mergeCell ref="Q2:R2"/>
    <mergeCell ref="S2:T2"/>
    <mergeCell ref="AS3:AT3"/>
    <mergeCell ref="AU3:AV3"/>
    <mergeCell ref="AW3:AX3"/>
    <mergeCell ref="AG3:AH3"/>
    <mergeCell ref="AI3:AJ3"/>
    <mergeCell ref="AK3:AL3"/>
    <mergeCell ref="AM3:AN3"/>
    <mergeCell ref="AO3:AP3"/>
    <mergeCell ref="AQ3:AR3"/>
    <mergeCell ref="U3:V3"/>
    <mergeCell ref="W3:X3"/>
    <mergeCell ref="Y3:Z3"/>
    <mergeCell ref="AA3:AB3"/>
    <mergeCell ref="AC3:AD3"/>
    <mergeCell ref="AE3:AF3"/>
    <mergeCell ref="I3:J3"/>
    <mergeCell ref="K3:L3"/>
    <mergeCell ref="M3:N3"/>
    <mergeCell ref="O3:P3"/>
    <mergeCell ref="Q3:R3"/>
    <mergeCell ref="S3:T3"/>
  </mergeCells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0103E14A-807C-4F73-98D2-4B1C5B8E89E0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D123 D118 D116 D110:D113 D100 D94:D98 D92 D84 D82 D74:D80 D72 D69 D63 D58:D59 D54:D55 D50:D51 D47:D48 D39:D42 D44:D45 D36 D33 D30 D26:D28 D16 D18:D20 D5:D14 D125:D127 D103:D106 D87:D90</xm:sqref>
        </x14:conditionalFormatting>
        <x14:conditionalFormatting xmlns:xm="http://schemas.microsoft.com/office/excel/2006/main">
          <x14:cfRule type="iconSet" priority="11" id="{FF5528B1-D4F9-4AA4-85F2-422E4B50F55B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D124 D117 D119:D122 D101:D102 D99 D93 D91 D85:D86 D83 D81 D73 D70:D71 D67:D68 D64:D65 D60:D62 D56:D57 D52:D53 D49 D46 D43 D37:D38 D34:D35 D32 D29 D21:D25 D17 D15 D114:D115 D107:D109</xm:sqref>
        </x14:conditionalFormatting>
        <x14:conditionalFormatting xmlns:xm="http://schemas.microsoft.com/office/excel/2006/main">
          <x14:cfRule type="iconSet" priority="10" id="{F7D2E9AA-928D-4874-B041-720A717A89E2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D31</xm:sqref>
        </x14:conditionalFormatting>
        <x14:conditionalFormatting xmlns:xm="http://schemas.microsoft.com/office/excel/2006/main">
          <x14:cfRule type="iconSet" priority="9" id="{9A13485D-137E-4235-8122-0A58B925C7BB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D66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81"/>
  <sheetViews>
    <sheetView zoomScale="80" zoomScaleNormal="80" zoomScalePageLayoutView="85" workbookViewId="0">
      <pane ySplit="5" topLeftCell="A6" activePane="bottomLeft" state="frozen"/>
      <selection pane="bottomLeft" activeCell="B20" sqref="B20"/>
    </sheetView>
  </sheetViews>
  <sheetFormatPr defaultColWidth="8.7109375" defaultRowHeight="12.75" x14ac:dyDescent="0.2"/>
  <cols>
    <col min="1" max="1" width="11" style="1" customWidth="1"/>
    <col min="2" max="2" width="17.85546875" style="1" customWidth="1"/>
    <col min="3" max="3" width="9.5703125" style="1" customWidth="1"/>
    <col min="4" max="4" width="8.7109375" style="1"/>
    <col min="5" max="5" width="9.85546875" style="45" customWidth="1"/>
    <col min="6" max="8" width="7.7109375" style="1" customWidth="1"/>
    <col min="9" max="26" width="8.7109375" style="1"/>
    <col min="27" max="36" width="8.7109375" style="1" customWidth="1"/>
    <col min="37" max="38" width="7.28515625" style="10" customWidth="1"/>
    <col min="39" max="39" width="8.7109375" style="1"/>
    <col min="40" max="40" width="28.5703125" style="1" bestFit="1" customWidth="1"/>
    <col min="41" max="16384" width="8.7109375" style="1"/>
  </cols>
  <sheetData>
    <row r="1" spans="1:40" x14ac:dyDescent="0.2">
      <c r="A1" s="6"/>
      <c r="B1" s="77"/>
      <c r="C1" s="7" t="s">
        <v>74</v>
      </c>
      <c r="D1" s="8">
        <v>1</v>
      </c>
      <c r="E1" s="8">
        <v>2</v>
      </c>
      <c r="F1" s="8">
        <v>3</v>
      </c>
      <c r="G1" s="8">
        <v>4</v>
      </c>
      <c r="H1" s="9">
        <v>5</v>
      </c>
    </row>
    <row r="2" spans="1:40" ht="13.5" thickBot="1" x14ac:dyDescent="0.25">
      <c r="A2" s="11"/>
      <c r="B2" s="27"/>
      <c r="C2" s="12" t="s">
        <v>75</v>
      </c>
      <c r="D2" s="19">
        <v>2.0833333333333333E-3</v>
      </c>
      <c r="E2" s="19">
        <v>1.4108796296296298E-3</v>
      </c>
      <c r="F2" s="19">
        <v>1.2951388888888889E-3</v>
      </c>
      <c r="G2" s="19">
        <v>1.179398148148148E-3</v>
      </c>
      <c r="H2" s="20">
        <v>1.0636574074074075E-3</v>
      </c>
    </row>
    <row r="3" spans="1:40" ht="13.5" thickBot="1" x14ac:dyDescent="0.25">
      <c r="A3" s="14"/>
      <c r="B3" s="78"/>
      <c r="C3" s="15" t="s">
        <v>76</v>
      </c>
      <c r="D3" s="21">
        <v>1.4120370370370369E-3</v>
      </c>
      <c r="E3" s="21">
        <v>1.2962962962962963E-3</v>
      </c>
      <c r="F3" s="21">
        <v>1.1805555555555556E-3</v>
      </c>
      <c r="G3" s="21">
        <v>1.0648148148148147E-3</v>
      </c>
      <c r="H3" s="32">
        <v>6.9444444444444447E-4</v>
      </c>
      <c r="I3" s="113" t="s">
        <v>72</v>
      </c>
      <c r="J3" s="114"/>
      <c r="K3" s="98" t="s">
        <v>72</v>
      </c>
      <c r="L3" s="99"/>
      <c r="M3" s="98" t="s">
        <v>72</v>
      </c>
      <c r="N3" s="99"/>
      <c r="O3" s="98" t="s">
        <v>72</v>
      </c>
      <c r="P3" s="99"/>
      <c r="Q3" s="98" t="s">
        <v>72</v>
      </c>
      <c r="R3" s="99"/>
      <c r="S3" s="98" t="s">
        <v>72</v>
      </c>
      <c r="T3" s="99"/>
      <c r="U3" s="98" t="s">
        <v>72</v>
      </c>
      <c r="V3" s="99"/>
      <c r="W3" s="98" t="s">
        <v>72</v>
      </c>
      <c r="X3" s="99"/>
      <c r="Y3" s="98" t="s">
        <v>72</v>
      </c>
      <c r="Z3" s="99"/>
      <c r="AA3" s="98" t="s">
        <v>72</v>
      </c>
      <c r="AB3" s="99"/>
      <c r="AC3" s="98" t="s">
        <v>72</v>
      </c>
      <c r="AD3" s="99"/>
      <c r="AE3" s="98" t="s">
        <v>72</v>
      </c>
      <c r="AF3" s="99"/>
      <c r="AG3" s="98" t="s">
        <v>72</v>
      </c>
      <c r="AH3" s="99"/>
      <c r="AI3" s="98" t="s">
        <v>72</v>
      </c>
      <c r="AJ3" s="99"/>
      <c r="AK3" s="98" t="s">
        <v>72</v>
      </c>
      <c r="AL3" s="99"/>
    </row>
    <row r="4" spans="1:40" s="22" customFormat="1" ht="28.35" customHeight="1" thickBot="1" x14ac:dyDescent="0.25">
      <c r="A4" s="104" t="s">
        <v>73</v>
      </c>
      <c r="B4" s="105"/>
      <c r="C4" s="105"/>
      <c r="D4" s="106" t="s">
        <v>74</v>
      </c>
      <c r="E4" s="108" t="s">
        <v>73</v>
      </c>
      <c r="F4" s="109"/>
      <c r="G4" s="109"/>
      <c r="H4" s="110"/>
      <c r="I4" s="111" t="s">
        <v>160</v>
      </c>
      <c r="J4" s="112"/>
      <c r="K4" s="102">
        <v>44644</v>
      </c>
      <c r="L4" s="103"/>
      <c r="M4" s="102">
        <v>44574</v>
      </c>
      <c r="N4" s="103"/>
      <c r="O4" s="102">
        <v>43895</v>
      </c>
      <c r="P4" s="103"/>
      <c r="Q4" s="102">
        <v>43838</v>
      </c>
      <c r="R4" s="103"/>
      <c r="S4" s="102">
        <v>43762</v>
      </c>
      <c r="T4" s="103"/>
      <c r="U4" s="102">
        <v>43580</v>
      </c>
      <c r="V4" s="103"/>
      <c r="W4" s="102">
        <v>43531</v>
      </c>
      <c r="X4" s="103"/>
      <c r="Y4" s="102">
        <v>43475</v>
      </c>
      <c r="Z4" s="103"/>
      <c r="AA4" s="102">
        <v>44856</v>
      </c>
      <c r="AB4" s="103"/>
      <c r="AC4" s="102">
        <v>43125</v>
      </c>
      <c r="AD4" s="103"/>
      <c r="AE4" s="102">
        <v>42873</v>
      </c>
      <c r="AF4" s="103"/>
      <c r="AG4" s="100">
        <v>42817</v>
      </c>
      <c r="AH4" s="101"/>
      <c r="AI4" s="102">
        <v>42761</v>
      </c>
      <c r="AJ4" s="103"/>
      <c r="AK4" s="102">
        <v>42705</v>
      </c>
      <c r="AL4" s="103"/>
      <c r="AN4" s="66" t="s">
        <v>187</v>
      </c>
    </row>
    <row r="5" spans="1:40" ht="15.75" thickBot="1" x14ac:dyDescent="0.3">
      <c r="A5" s="30" t="s">
        <v>77</v>
      </c>
      <c r="B5" s="79"/>
      <c r="C5" s="16" t="s">
        <v>78</v>
      </c>
      <c r="D5" s="107"/>
      <c r="E5" s="2">
        <v>100</v>
      </c>
      <c r="F5" s="3">
        <v>200</v>
      </c>
      <c r="G5" s="3">
        <v>400</v>
      </c>
      <c r="H5" s="4">
        <v>800</v>
      </c>
      <c r="I5" s="48">
        <v>200</v>
      </c>
      <c r="J5" s="49">
        <v>400</v>
      </c>
      <c r="K5" s="61" t="s">
        <v>161</v>
      </c>
      <c r="L5" s="63" t="s">
        <v>162</v>
      </c>
      <c r="M5" s="61" t="s">
        <v>161</v>
      </c>
      <c r="N5" s="63" t="s">
        <v>162</v>
      </c>
      <c r="O5" s="61" t="s">
        <v>161</v>
      </c>
      <c r="P5" s="63" t="s">
        <v>162</v>
      </c>
      <c r="Q5" s="61" t="s">
        <v>161</v>
      </c>
      <c r="R5" s="63" t="s">
        <v>162</v>
      </c>
      <c r="S5" s="61" t="s">
        <v>161</v>
      </c>
      <c r="T5" s="63" t="s">
        <v>162</v>
      </c>
      <c r="U5" s="61" t="s">
        <v>161</v>
      </c>
      <c r="V5" s="63" t="s">
        <v>162</v>
      </c>
      <c r="W5" s="61" t="s">
        <v>161</v>
      </c>
      <c r="X5" s="63" t="s">
        <v>162</v>
      </c>
      <c r="Y5" s="61" t="s">
        <v>161</v>
      </c>
      <c r="Z5" s="63" t="s">
        <v>162</v>
      </c>
      <c r="AA5" s="61">
        <v>200</v>
      </c>
      <c r="AB5" s="63">
        <v>400</v>
      </c>
      <c r="AC5" s="61" t="s">
        <v>161</v>
      </c>
      <c r="AD5" s="63" t="s">
        <v>162</v>
      </c>
      <c r="AE5" s="62">
        <v>200</v>
      </c>
      <c r="AF5" s="40">
        <v>400</v>
      </c>
      <c r="AG5" s="39">
        <v>200</v>
      </c>
      <c r="AH5" s="40">
        <v>400</v>
      </c>
      <c r="AI5" s="39">
        <v>200</v>
      </c>
      <c r="AJ5" s="40">
        <v>400</v>
      </c>
      <c r="AK5" s="39">
        <v>200</v>
      </c>
      <c r="AL5" s="40">
        <v>400</v>
      </c>
      <c r="AN5" s="65"/>
    </row>
    <row r="6" spans="1:40" ht="15" x14ac:dyDescent="0.25">
      <c r="A6" s="36" t="s">
        <v>350</v>
      </c>
      <c r="B6" s="47" t="s">
        <v>349</v>
      </c>
      <c r="C6" s="50"/>
      <c r="D6" s="29" t="str">
        <f t="shared" ref="D6:D21" si="0">IF(AND(E6&lt;=$D$2,E6&gt;=$D$3),$D$1,IF(AND(E6&lt;=$E$2,E6&gt;=$E$3),$E$1,IF(AND(E6&lt;=$F$2,E6&gt;=$F$3),$F$1,IF(AND(E6&lt;=$G$2,E6&gt;=$G$3),$G$1,IF(AND(E6&lt;=$H$2,E6&gt;=$H$3),$H$1,"Test")))))</f>
        <v>Test</v>
      </c>
      <c r="E6" s="43" t="str">
        <f t="shared" ref="E6:E35" si="1">IFERROR(IF(J6="","",(100/((400-200)/((J6*86400)-(I6*86400)))/86400)),"")</f>
        <v/>
      </c>
      <c r="F6" s="23" t="str">
        <f t="shared" ref="F6:F21" si="2">IF(E6="","",$F$5/100*E6)</f>
        <v/>
      </c>
      <c r="G6" s="23" t="str">
        <f t="shared" ref="G6:G21" si="3">IF(E6="","",$G$5/100*E6)</f>
        <v/>
      </c>
      <c r="H6" s="23" t="str">
        <f t="shared" ref="H6:H21" si="4">IF(E6="","",$H$5/100*E6)</f>
        <v/>
      </c>
      <c r="I6" s="72">
        <f t="shared" ref="I6:I21" si="5">IF(K6&gt;0,K6,IF(M6&gt;0,M6,IF(O6&gt;0,O6,IF(Q6&gt;0,Q6,IF(S6&gt;0,S6,IF(U6&gt;0,U6,IF(W6&gt;0,W6,IF(Y6&gt;0,Y6,IF(AA6&gt;0,AA6,IF(AC6&gt;0, AC6,IF(AE6&gt;0, AE6,IF(AG6&gt;0,AG6,IF(AI6&gt;0,AI6,AK6)))))))))))))</f>
        <v>0</v>
      </c>
      <c r="J6" s="67">
        <f t="shared" ref="J6:J21" si="6">IF(L6&gt;0,L6,IF(N6&gt;0,N6,IF(P6&gt;0,P6,IF(R6&gt;0,R6,IF(T6&gt;0,T6,IF(V6&gt;0,V6,IF(X6&gt;0,X6,IF(Z6&gt;0,Z6,IF(AB6&gt;0,AB6,IF(AD6&gt;0, AD6,IF(AF6&gt;0, AF6,IF(AH6&gt;0,AH6,IF(AJ6&gt;0,AJ6,AL6)))))))))))))</f>
        <v>0</v>
      </c>
      <c r="K6" s="25"/>
      <c r="L6" s="26"/>
      <c r="M6" s="46"/>
      <c r="N6" s="26"/>
      <c r="O6" s="25"/>
      <c r="P6" s="26"/>
      <c r="Q6" s="25"/>
      <c r="R6" s="26"/>
      <c r="S6" s="25"/>
      <c r="T6" s="26"/>
      <c r="U6" s="25"/>
      <c r="V6" s="26"/>
      <c r="W6" s="25"/>
      <c r="X6" s="26"/>
      <c r="Y6" s="25"/>
      <c r="Z6" s="26"/>
      <c r="AA6" s="46"/>
      <c r="AB6" s="26"/>
      <c r="AC6" s="46"/>
      <c r="AD6" s="26"/>
      <c r="AE6" s="46"/>
      <c r="AF6" s="26"/>
      <c r="AG6" s="46"/>
      <c r="AH6" s="26"/>
      <c r="AI6" s="51"/>
      <c r="AJ6" s="52"/>
      <c r="AK6" s="51"/>
      <c r="AL6" s="52"/>
      <c r="AN6" s="65" t="str">
        <f t="shared" ref="AN6:AN13" si="7">IF(J6="", "",IF(J6&gt;2*I6, "","200m pace slower than 400m pace"))</f>
        <v>200m pace slower than 400m pace</v>
      </c>
    </row>
    <row r="7" spans="1:40" ht="15" x14ac:dyDescent="0.25">
      <c r="A7" s="36" t="s">
        <v>351</v>
      </c>
      <c r="B7" s="47" t="s">
        <v>335</v>
      </c>
      <c r="C7" s="50"/>
      <c r="D7" s="29" t="str">
        <f t="shared" si="0"/>
        <v>Test</v>
      </c>
      <c r="E7" s="43" t="str">
        <f t="shared" si="1"/>
        <v/>
      </c>
      <c r="F7" s="23" t="str">
        <f t="shared" si="2"/>
        <v/>
      </c>
      <c r="G7" s="23" t="str">
        <f t="shared" si="3"/>
        <v/>
      </c>
      <c r="H7" s="23" t="str">
        <f t="shared" si="4"/>
        <v/>
      </c>
      <c r="I7" s="72">
        <f t="shared" si="5"/>
        <v>0</v>
      </c>
      <c r="J7" s="67">
        <f t="shared" si="6"/>
        <v>0</v>
      </c>
      <c r="K7" s="25"/>
      <c r="L7" s="26"/>
      <c r="M7" s="46"/>
      <c r="N7" s="26"/>
      <c r="O7" s="25"/>
      <c r="P7" s="26"/>
      <c r="Q7" s="25"/>
      <c r="R7" s="26"/>
      <c r="S7" s="25"/>
      <c r="T7" s="26"/>
      <c r="U7" s="25"/>
      <c r="V7" s="26"/>
      <c r="W7" s="25"/>
      <c r="X7" s="26"/>
      <c r="Y7" s="25"/>
      <c r="Z7" s="26"/>
      <c r="AA7" s="46"/>
      <c r="AB7" s="26"/>
      <c r="AC7" s="46"/>
      <c r="AD7" s="26"/>
      <c r="AE7" s="46"/>
      <c r="AF7" s="26"/>
      <c r="AG7" s="46"/>
      <c r="AH7" s="26"/>
      <c r="AI7" s="51"/>
      <c r="AJ7" s="52"/>
      <c r="AK7" s="51"/>
      <c r="AL7" s="52"/>
      <c r="AN7" s="65" t="str">
        <f t="shared" si="7"/>
        <v>200m pace slower than 400m pace</v>
      </c>
    </row>
    <row r="8" spans="1:40" ht="15" x14ac:dyDescent="0.25">
      <c r="A8" s="38" t="s">
        <v>352</v>
      </c>
      <c r="B8" s="54" t="s">
        <v>336</v>
      </c>
      <c r="C8" s="28"/>
      <c r="D8" s="29">
        <f t="shared" si="0"/>
        <v>3</v>
      </c>
      <c r="E8" s="43">
        <f t="shared" si="1"/>
        <v>1.2442129629629632E-3</v>
      </c>
      <c r="F8" s="23">
        <f t="shared" si="2"/>
        <v>2.4884259259259265E-3</v>
      </c>
      <c r="G8" s="23">
        <f t="shared" si="3"/>
        <v>4.976851851851853E-3</v>
      </c>
      <c r="H8" s="23">
        <f t="shared" si="4"/>
        <v>9.9537037037037059E-3</v>
      </c>
      <c r="I8" s="72">
        <f t="shared" si="5"/>
        <v>2.1412037037037038E-3</v>
      </c>
      <c r="J8" s="67">
        <f t="shared" si="6"/>
        <v>4.6296296296296302E-3</v>
      </c>
      <c r="K8" s="25"/>
      <c r="L8" s="26"/>
      <c r="M8" s="46"/>
      <c r="N8" s="26"/>
      <c r="O8" s="25"/>
      <c r="P8" s="26"/>
      <c r="Q8" s="25">
        <v>2.1412037037037038E-3</v>
      </c>
      <c r="R8" s="26">
        <v>4.6296296296296302E-3</v>
      </c>
      <c r="S8" s="25"/>
      <c r="T8" s="26"/>
      <c r="U8" s="25"/>
      <c r="V8" s="26"/>
      <c r="W8" s="25"/>
      <c r="X8" s="26"/>
      <c r="Y8" s="25">
        <v>2.3263888888888887E-3</v>
      </c>
      <c r="Z8" s="26">
        <v>5.0000000000000001E-3</v>
      </c>
      <c r="AA8" s="46"/>
      <c r="AB8" s="26"/>
      <c r="AC8" s="46"/>
      <c r="AD8" s="26"/>
      <c r="AE8" s="46"/>
      <c r="AF8" s="46"/>
      <c r="AG8" s="25"/>
      <c r="AH8" s="26"/>
      <c r="AI8" s="25"/>
      <c r="AJ8" s="26"/>
      <c r="AK8" s="25"/>
      <c r="AL8" s="26"/>
      <c r="AN8" s="65" t="str">
        <f t="shared" si="7"/>
        <v/>
      </c>
    </row>
    <row r="9" spans="1:40" ht="15" x14ac:dyDescent="0.25">
      <c r="A9" s="38" t="s">
        <v>352</v>
      </c>
      <c r="B9" s="54" t="s">
        <v>337</v>
      </c>
      <c r="C9" s="28"/>
      <c r="D9" s="29" t="str">
        <f t="shared" si="0"/>
        <v>Test</v>
      </c>
      <c r="E9" s="43" t="str">
        <f t="shared" si="1"/>
        <v/>
      </c>
      <c r="F9" s="23" t="str">
        <f t="shared" si="2"/>
        <v/>
      </c>
      <c r="G9" s="23" t="str">
        <f t="shared" si="3"/>
        <v/>
      </c>
      <c r="H9" s="23" t="str">
        <f t="shared" si="4"/>
        <v/>
      </c>
      <c r="I9" s="72">
        <f t="shared" si="5"/>
        <v>0</v>
      </c>
      <c r="J9" s="67">
        <f t="shared" si="6"/>
        <v>0</v>
      </c>
      <c r="K9" s="25"/>
      <c r="L9" s="26"/>
      <c r="M9" s="46"/>
      <c r="N9" s="26"/>
      <c r="O9" s="25"/>
      <c r="P9" s="26"/>
      <c r="Q9" s="25"/>
      <c r="R9" s="26"/>
      <c r="S9" s="25"/>
      <c r="T9" s="26"/>
      <c r="U9" s="25"/>
      <c r="V9" s="26"/>
      <c r="W9" s="25"/>
      <c r="X9" s="26"/>
      <c r="Y9" s="25"/>
      <c r="Z9" s="26"/>
      <c r="AA9" s="46"/>
      <c r="AB9" s="26"/>
      <c r="AC9" s="46"/>
      <c r="AD9" s="26"/>
      <c r="AE9" s="46"/>
      <c r="AF9" s="46"/>
      <c r="AG9" s="25"/>
      <c r="AH9" s="26"/>
      <c r="AI9" s="25"/>
      <c r="AJ9" s="26"/>
      <c r="AK9" s="25"/>
      <c r="AL9" s="26"/>
      <c r="AN9" s="65" t="str">
        <f t="shared" si="7"/>
        <v>200m pace slower than 400m pace</v>
      </c>
    </row>
    <row r="10" spans="1:40" ht="15" x14ac:dyDescent="0.25">
      <c r="A10" s="36" t="s">
        <v>353</v>
      </c>
      <c r="B10" s="47" t="s">
        <v>338</v>
      </c>
      <c r="C10" s="28"/>
      <c r="D10" s="29" t="str">
        <f t="shared" si="0"/>
        <v>Test</v>
      </c>
      <c r="E10" s="43" t="str">
        <f t="shared" si="1"/>
        <v/>
      </c>
      <c r="F10" s="23" t="str">
        <f t="shared" si="2"/>
        <v/>
      </c>
      <c r="G10" s="23" t="str">
        <f t="shared" si="3"/>
        <v/>
      </c>
      <c r="H10" s="23" t="str">
        <f t="shared" si="4"/>
        <v/>
      </c>
      <c r="I10" s="72">
        <f t="shared" si="5"/>
        <v>0</v>
      </c>
      <c r="J10" s="67">
        <f t="shared" si="6"/>
        <v>0</v>
      </c>
      <c r="K10" s="25"/>
      <c r="L10" s="26"/>
      <c r="M10" s="46"/>
      <c r="N10" s="26"/>
      <c r="O10" s="25"/>
      <c r="P10" s="26"/>
      <c r="Q10" s="25"/>
      <c r="R10" s="26"/>
      <c r="S10" s="25"/>
      <c r="T10" s="26"/>
      <c r="U10" s="25"/>
      <c r="V10" s="26"/>
      <c r="W10" s="25"/>
      <c r="X10" s="26"/>
      <c r="Y10" s="25"/>
      <c r="Z10" s="26"/>
      <c r="AA10" s="46"/>
      <c r="AB10" s="26"/>
      <c r="AC10" s="46"/>
      <c r="AD10" s="26"/>
      <c r="AE10" s="46"/>
      <c r="AF10" s="46"/>
      <c r="AG10" s="25"/>
      <c r="AH10" s="26"/>
      <c r="AI10" s="25"/>
      <c r="AJ10" s="26"/>
      <c r="AK10" s="25"/>
      <c r="AL10" s="26"/>
      <c r="AN10" s="65" t="str">
        <f t="shared" si="7"/>
        <v>200m pace slower than 400m pace</v>
      </c>
    </row>
    <row r="11" spans="1:40" ht="15" x14ac:dyDescent="0.25">
      <c r="A11" s="36" t="s">
        <v>354</v>
      </c>
      <c r="B11" s="47" t="s">
        <v>339</v>
      </c>
      <c r="C11" s="28"/>
      <c r="D11" s="29" t="str">
        <f t="shared" si="0"/>
        <v>Test</v>
      </c>
      <c r="E11" s="43" t="str">
        <f t="shared" si="1"/>
        <v/>
      </c>
      <c r="F11" s="23" t="str">
        <f t="shared" si="2"/>
        <v/>
      </c>
      <c r="G11" s="23" t="str">
        <f t="shared" si="3"/>
        <v/>
      </c>
      <c r="H11" s="23" t="str">
        <f t="shared" si="4"/>
        <v/>
      </c>
      <c r="I11" s="72">
        <f t="shared" si="5"/>
        <v>0</v>
      </c>
      <c r="J11" s="67">
        <f t="shared" si="6"/>
        <v>0</v>
      </c>
      <c r="K11" s="25"/>
      <c r="L11" s="26"/>
      <c r="M11" s="46"/>
      <c r="N11" s="26"/>
      <c r="O11" s="25"/>
      <c r="P11" s="26"/>
      <c r="Q11" s="25"/>
      <c r="R11" s="26"/>
      <c r="S11" s="25"/>
      <c r="T11" s="26"/>
      <c r="U11" s="25"/>
      <c r="V11" s="26"/>
      <c r="W11" s="25"/>
      <c r="X11" s="26"/>
      <c r="Y11" s="25"/>
      <c r="Z11" s="26"/>
      <c r="AA11" s="46"/>
      <c r="AB11" s="26"/>
      <c r="AC11" s="46"/>
      <c r="AD11" s="26"/>
      <c r="AE11" s="46"/>
      <c r="AF11" s="46"/>
      <c r="AG11" s="25"/>
      <c r="AH11" s="26"/>
      <c r="AI11" s="25"/>
      <c r="AJ11" s="26"/>
      <c r="AK11" s="25"/>
      <c r="AL11" s="26"/>
      <c r="AN11" s="65" t="str">
        <f t="shared" si="7"/>
        <v>200m pace slower than 400m pace</v>
      </c>
    </row>
    <row r="12" spans="1:40" ht="15" x14ac:dyDescent="0.25">
      <c r="A12" s="36" t="s">
        <v>355</v>
      </c>
      <c r="B12" s="47" t="s">
        <v>340</v>
      </c>
      <c r="C12" s="28"/>
      <c r="D12" s="29" t="str">
        <f t="shared" si="0"/>
        <v>Test</v>
      </c>
      <c r="E12" s="43" t="str">
        <f t="shared" si="1"/>
        <v/>
      </c>
      <c r="F12" s="23" t="str">
        <f t="shared" si="2"/>
        <v/>
      </c>
      <c r="G12" s="23" t="str">
        <f t="shared" si="3"/>
        <v/>
      </c>
      <c r="H12" s="23" t="str">
        <f t="shared" si="4"/>
        <v/>
      </c>
      <c r="I12" s="72">
        <f t="shared" si="5"/>
        <v>0</v>
      </c>
      <c r="J12" s="67">
        <f t="shared" si="6"/>
        <v>0</v>
      </c>
      <c r="K12" s="25"/>
      <c r="L12" s="26"/>
      <c r="M12" s="46"/>
      <c r="N12" s="26"/>
      <c r="O12" s="25"/>
      <c r="P12" s="26"/>
      <c r="Q12" s="25"/>
      <c r="R12" s="26"/>
      <c r="S12" s="25"/>
      <c r="T12" s="26"/>
      <c r="U12" s="25"/>
      <c r="V12" s="26"/>
      <c r="W12" s="25"/>
      <c r="X12" s="26"/>
      <c r="Y12" s="25"/>
      <c r="Z12" s="26"/>
      <c r="AA12" s="46"/>
      <c r="AB12" s="26"/>
      <c r="AC12" s="46"/>
      <c r="AD12" s="26"/>
      <c r="AE12" s="46"/>
      <c r="AF12" s="46"/>
      <c r="AG12" s="25"/>
      <c r="AH12" s="26"/>
      <c r="AI12" s="25"/>
      <c r="AJ12" s="26"/>
      <c r="AK12" s="25"/>
      <c r="AL12" s="26"/>
      <c r="AN12" s="65" t="str">
        <f t="shared" si="7"/>
        <v>200m pace slower than 400m pace</v>
      </c>
    </row>
    <row r="13" spans="1:40" ht="15" x14ac:dyDescent="0.25">
      <c r="A13" s="36" t="s">
        <v>356</v>
      </c>
      <c r="B13" s="47" t="s">
        <v>341</v>
      </c>
      <c r="C13" s="28"/>
      <c r="D13" s="29" t="str">
        <f t="shared" si="0"/>
        <v>Test</v>
      </c>
      <c r="E13" s="43" t="str">
        <f t="shared" si="1"/>
        <v/>
      </c>
      <c r="F13" s="23" t="str">
        <f t="shared" si="2"/>
        <v/>
      </c>
      <c r="G13" s="23" t="str">
        <f t="shared" si="3"/>
        <v/>
      </c>
      <c r="H13" s="23" t="str">
        <f t="shared" si="4"/>
        <v/>
      </c>
      <c r="I13" s="72">
        <f t="shared" si="5"/>
        <v>0</v>
      </c>
      <c r="J13" s="67">
        <f t="shared" si="6"/>
        <v>0</v>
      </c>
      <c r="K13" s="25"/>
      <c r="L13" s="26"/>
      <c r="M13" s="46"/>
      <c r="N13" s="26"/>
      <c r="O13" s="25"/>
      <c r="P13" s="26"/>
      <c r="Q13" s="25"/>
      <c r="R13" s="26"/>
      <c r="S13" s="25"/>
      <c r="T13" s="26"/>
      <c r="U13" s="25"/>
      <c r="V13" s="26"/>
      <c r="W13" s="25"/>
      <c r="X13" s="26"/>
      <c r="Y13" s="25"/>
      <c r="Z13" s="26"/>
      <c r="AA13" s="46"/>
      <c r="AB13" s="26"/>
      <c r="AC13" s="46"/>
      <c r="AD13" s="26"/>
      <c r="AE13" s="46"/>
      <c r="AF13" s="46"/>
      <c r="AG13" s="25"/>
      <c r="AH13" s="26"/>
      <c r="AI13" s="25"/>
      <c r="AJ13" s="26"/>
      <c r="AK13" s="25"/>
      <c r="AL13" s="26"/>
      <c r="AN13" s="65" t="str">
        <f t="shared" si="7"/>
        <v>200m pace slower than 400m pace</v>
      </c>
    </row>
    <row r="14" spans="1:40" ht="15" x14ac:dyDescent="0.25">
      <c r="A14" s="36" t="s">
        <v>357</v>
      </c>
      <c r="B14" s="47" t="s">
        <v>342</v>
      </c>
      <c r="C14" s="28"/>
      <c r="D14" s="29" t="str">
        <f t="shared" si="0"/>
        <v>Test</v>
      </c>
      <c r="E14" s="43" t="str">
        <f t="shared" si="1"/>
        <v/>
      </c>
      <c r="F14" s="23" t="str">
        <f t="shared" si="2"/>
        <v/>
      </c>
      <c r="G14" s="23" t="str">
        <f t="shared" si="3"/>
        <v/>
      </c>
      <c r="H14" s="23" t="str">
        <f t="shared" si="4"/>
        <v/>
      </c>
      <c r="I14" s="72">
        <f t="shared" si="5"/>
        <v>0</v>
      </c>
      <c r="J14" s="67">
        <f t="shared" si="6"/>
        <v>0</v>
      </c>
      <c r="K14" s="25"/>
      <c r="L14" s="26"/>
      <c r="M14" s="46"/>
      <c r="N14" s="26"/>
      <c r="O14" s="25"/>
      <c r="P14" s="26"/>
      <c r="Q14" s="25"/>
      <c r="R14" s="26"/>
      <c r="S14" s="25"/>
      <c r="T14" s="26"/>
      <c r="U14" s="25"/>
      <c r="V14" s="26"/>
      <c r="W14" s="25"/>
      <c r="X14" s="26"/>
      <c r="Y14" s="25"/>
      <c r="Z14" s="26"/>
      <c r="AA14" s="46"/>
      <c r="AB14" s="26"/>
      <c r="AC14" s="46"/>
      <c r="AD14" s="26"/>
      <c r="AE14" s="46"/>
      <c r="AF14" s="46"/>
      <c r="AG14" s="25"/>
      <c r="AH14" s="26"/>
      <c r="AI14" s="25"/>
      <c r="AJ14" s="26"/>
      <c r="AK14" s="25"/>
      <c r="AL14" s="26"/>
      <c r="AN14" s="65"/>
    </row>
    <row r="15" spans="1:40" ht="15" x14ac:dyDescent="0.25">
      <c r="A15" s="38" t="s">
        <v>358</v>
      </c>
      <c r="B15" s="54" t="s">
        <v>343</v>
      </c>
      <c r="C15" s="28"/>
      <c r="D15" s="29" t="str">
        <f t="shared" si="0"/>
        <v>Test</v>
      </c>
      <c r="E15" s="43" t="str">
        <f t="shared" si="1"/>
        <v/>
      </c>
      <c r="F15" s="23" t="str">
        <f t="shared" si="2"/>
        <v/>
      </c>
      <c r="G15" s="23" t="str">
        <f t="shared" si="3"/>
        <v/>
      </c>
      <c r="H15" s="23" t="str">
        <f t="shared" si="4"/>
        <v/>
      </c>
      <c r="I15" s="72">
        <f t="shared" si="5"/>
        <v>0</v>
      </c>
      <c r="J15" s="67">
        <f t="shared" si="6"/>
        <v>0</v>
      </c>
      <c r="K15" s="25"/>
      <c r="L15" s="26"/>
      <c r="M15" s="46"/>
      <c r="N15" s="26"/>
      <c r="O15" s="25"/>
      <c r="P15" s="26"/>
      <c r="Q15" s="25"/>
      <c r="R15" s="26"/>
      <c r="S15" s="25"/>
      <c r="T15" s="26"/>
      <c r="U15" s="25"/>
      <c r="V15" s="26"/>
      <c r="W15" s="25"/>
      <c r="X15" s="26"/>
      <c r="Y15" s="25"/>
      <c r="Z15" s="26"/>
      <c r="AA15" s="46"/>
      <c r="AB15" s="26"/>
      <c r="AC15" s="46"/>
      <c r="AD15" s="26"/>
      <c r="AE15" s="46"/>
      <c r="AF15" s="46"/>
      <c r="AG15" s="25"/>
      <c r="AH15" s="26"/>
      <c r="AI15" s="25"/>
      <c r="AJ15" s="26"/>
      <c r="AK15" s="25"/>
      <c r="AL15" s="26"/>
      <c r="AN15" s="65"/>
    </row>
    <row r="16" spans="1:40" ht="15" x14ac:dyDescent="0.25">
      <c r="A16" s="38" t="s">
        <v>359</v>
      </c>
      <c r="B16" s="54" t="s">
        <v>360</v>
      </c>
      <c r="C16" s="28"/>
      <c r="D16" s="29" t="str">
        <f t="shared" si="0"/>
        <v>Test</v>
      </c>
      <c r="E16" s="43" t="str">
        <f t="shared" si="1"/>
        <v/>
      </c>
      <c r="F16" s="23" t="str">
        <f t="shared" si="2"/>
        <v/>
      </c>
      <c r="G16" s="23" t="str">
        <f t="shared" si="3"/>
        <v/>
      </c>
      <c r="H16" s="23" t="str">
        <f t="shared" si="4"/>
        <v/>
      </c>
      <c r="I16" s="72">
        <f t="shared" si="5"/>
        <v>0</v>
      </c>
      <c r="J16" s="67">
        <f t="shared" si="6"/>
        <v>0</v>
      </c>
      <c r="K16" s="25"/>
      <c r="L16" s="26"/>
      <c r="M16" s="46"/>
      <c r="N16" s="26"/>
      <c r="O16" s="25"/>
      <c r="P16" s="26"/>
      <c r="Q16" s="25"/>
      <c r="R16" s="26"/>
      <c r="S16" s="25"/>
      <c r="T16" s="26"/>
      <c r="U16" s="25"/>
      <c r="V16" s="26"/>
      <c r="W16" s="25"/>
      <c r="X16" s="26"/>
      <c r="Y16" s="25"/>
      <c r="Z16" s="26"/>
      <c r="AA16" s="46"/>
      <c r="AB16" s="26"/>
      <c r="AC16" s="46"/>
      <c r="AD16" s="26"/>
      <c r="AE16" s="46"/>
      <c r="AF16" s="46"/>
      <c r="AG16" s="25"/>
      <c r="AH16" s="26"/>
      <c r="AI16" s="25"/>
      <c r="AJ16" s="26"/>
      <c r="AK16" s="25"/>
      <c r="AL16" s="26"/>
      <c r="AN16" s="65" t="str">
        <f>IF(J16="", "",IF(J16&gt;2*I16, "","200m pace slower than 400m pace"))</f>
        <v>200m pace slower than 400m pace</v>
      </c>
    </row>
    <row r="17" spans="1:40" ht="15" x14ac:dyDescent="0.25">
      <c r="A17" s="55" t="s">
        <v>362</v>
      </c>
      <c r="B17" s="80" t="s">
        <v>361</v>
      </c>
      <c r="C17" s="28"/>
      <c r="D17" s="29" t="str">
        <f t="shared" si="0"/>
        <v>Test</v>
      </c>
      <c r="E17" s="43" t="str">
        <f t="shared" si="1"/>
        <v/>
      </c>
      <c r="F17" s="23" t="str">
        <f t="shared" si="2"/>
        <v/>
      </c>
      <c r="G17" s="23" t="str">
        <f t="shared" si="3"/>
        <v/>
      </c>
      <c r="H17" s="23" t="str">
        <f t="shared" si="4"/>
        <v/>
      </c>
      <c r="I17" s="72">
        <f t="shared" si="5"/>
        <v>0</v>
      </c>
      <c r="J17" s="67">
        <f t="shared" si="6"/>
        <v>0</v>
      </c>
      <c r="K17" s="25"/>
      <c r="L17" s="26"/>
      <c r="M17" s="46"/>
      <c r="N17" s="26"/>
      <c r="O17" s="25"/>
      <c r="P17" s="26"/>
      <c r="Q17" s="25"/>
      <c r="R17" s="26"/>
      <c r="S17" s="25"/>
      <c r="T17" s="26"/>
      <c r="U17" s="25"/>
      <c r="V17" s="26"/>
      <c r="W17" s="25"/>
      <c r="X17" s="26"/>
      <c r="Y17" s="25"/>
      <c r="Z17" s="26"/>
      <c r="AA17" s="46"/>
      <c r="AB17" s="26"/>
      <c r="AC17" s="46"/>
      <c r="AD17" s="26"/>
      <c r="AE17" s="46"/>
      <c r="AF17" s="46"/>
      <c r="AG17" s="57"/>
      <c r="AH17" s="58"/>
      <c r="AI17" s="27"/>
      <c r="AJ17" s="28"/>
      <c r="AK17" s="59"/>
      <c r="AL17" s="60"/>
      <c r="AN17" s="65" t="str">
        <f>IF(J17="", "",IF(J17&gt;2*I17, "","200m pace slower than 400m pace"))</f>
        <v>200m pace slower than 400m pace</v>
      </c>
    </row>
    <row r="18" spans="1:40" ht="15" x14ac:dyDescent="0.25">
      <c r="A18" s="55" t="s">
        <v>363</v>
      </c>
      <c r="B18" s="80" t="s">
        <v>344</v>
      </c>
      <c r="C18" s="28"/>
      <c r="D18" s="29">
        <f t="shared" si="0"/>
        <v>4</v>
      </c>
      <c r="E18" s="43">
        <f t="shared" si="1"/>
        <v>1.1342592592592593E-3</v>
      </c>
      <c r="F18" s="23">
        <f t="shared" si="2"/>
        <v>2.2685185185185187E-3</v>
      </c>
      <c r="G18" s="23">
        <f t="shared" si="3"/>
        <v>4.5370370370370373E-3</v>
      </c>
      <c r="H18" s="23">
        <f t="shared" si="4"/>
        <v>9.0740740740740747E-3</v>
      </c>
      <c r="I18" s="72">
        <f t="shared" si="5"/>
        <v>2.0833333333333333E-3</v>
      </c>
      <c r="J18" s="67">
        <f t="shared" si="6"/>
        <v>4.3518518518518515E-3</v>
      </c>
      <c r="K18" s="25"/>
      <c r="L18" s="26"/>
      <c r="M18" s="46"/>
      <c r="N18" s="26"/>
      <c r="O18" s="25"/>
      <c r="P18" s="26"/>
      <c r="Q18" s="25">
        <v>2.0833333333333333E-3</v>
      </c>
      <c r="R18" s="26">
        <v>4.3518518518518515E-3</v>
      </c>
      <c r="S18" s="25"/>
      <c r="T18" s="26"/>
      <c r="U18" s="25"/>
      <c r="V18" s="26"/>
      <c r="W18" s="25"/>
      <c r="X18" s="26"/>
      <c r="Y18" s="25"/>
      <c r="Z18" s="26"/>
      <c r="AA18" s="46"/>
      <c r="AB18" s="26"/>
      <c r="AC18" s="46"/>
      <c r="AD18" s="26"/>
      <c r="AE18" s="46"/>
      <c r="AF18" s="46"/>
      <c r="AG18" s="57"/>
      <c r="AH18" s="58"/>
      <c r="AI18" s="27"/>
      <c r="AJ18" s="28"/>
      <c r="AK18" s="59"/>
      <c r="AL18" s="60"/>
      <c r="AN18" s="65" t="str">
        <f>IF(J18="", "",IF(J18&gt;2*I18, "","200m pace slower than 400m pace"))</f>
        <v/>
      </c>
    </row>
    <row r="19" spans="1:40" ht="15" x14ac:dyDescent="0.25">
      <c r="A19" s="38" t="s">
        <v>365</v>
      </c>
      <c r="B19" s="54" t="s">
        <v>366</v>
      </c>
      <c r="C19" s="28"/>
      <c r="D19" s="29" t="str">
        <f t="shared" si="0"/>
        <v>Test</v>
      </c>
      <c r="E19" s="43" t="str">
        <f>IFERROR(IF(J19="","",(100/((400-200)/((J19*86400)-(I19*86400)))/86400)),"")</f>
        <v/>
      </c>
      <c r="F19" s="23" t="str">
        <f t="shared" si="2"/>
        <v/>
      </c>
      <c r="G19" s="23" t="str">
        <f t="shared" si="3"/>
        <v/>
      </c>
      <c r="H19" s="23" t="str">
        <f t="shared" si="4"/>
        <v/>
      </c>
      <c r="I19" s="72">
        <f t="shared" si="5"/>
        <v>0</v>
      </c>
      <c r="J19" s="67">
        <f t="shared" si="6"/>
        <v>0</v>
      </c>
      <c r="K19" s="25"/>
      <c r="L19" s="26"/>
      <c r="M19" s="46"/>
      <c r="N19" s="26"/>
      <c r="O19" s="25"/>
      <c r="P19" s="26"/>
      <c r="Q19" s="25"/>
      <c r="R19" s="26"/>
      <c r="S19" s="25"/>
      <c r="T19" s="26"/>
      <c r="U19" s="25"/>
      <c r="V19" s="26"/>
      <c r="W19" s="25"/>
      <c r="X19" s="26"/>
      <c r="Y19" s="25"/>
      <c r="Z19" s="26"/>
      <c r="AA19" s="46"/>
      <c r="AB19" s="26"/>
      <c r="AC19" s="46"/>
      <c r="AD19" s="26"/>
      <c r="AE19" s="46"/>
      <c r="AF19" s="46"/>
      <c r="AG19" s="25"/>
      <c r="AH19" s="26"/>
      <c r="AI19" s="25"/>
      <c r="AJ19" s="26"/>
      <c r="AK19" s="25"/>
      <c r="AL19" s="26"/>
      <c r="AN19" s="65"/>
    </row>
    <row r="20" spans="1:40" ht="15" x14ac:dyDescent="0.25">
      <c r="A20" s="38" t="s">
        <v>364</v>
      </c>
      <c r="B20" s="54" t="s">
        <v>345</v>
      </c>
      <c r="C20" s="28"/>
      <c r="D20" s="29">
        <f t="shared" si="0"/>
        <v>4</v>
      </c>
      <c r="E20" s="43">
        <f t="shared" si="1"/>
        <v>1.1516203703703706E-3</v>
      </c>
      <c r="F20" s="23">
        <f t="shared" si="2"/>
        <v>2.3032407407407411E-3</v>
      </c>
      <c r="G20" s="23">
        <f t="shared" si="3"/>
        <v>4.6064814814814822E-3</v>
      </c>
      <c r="H20" s="23">
        <f t="shared" si="4"/>
        <v>9.2129629629629645E-3</v>
      </c>
      <c r="I20" s="72">
        <f t="shared" si="5"/>
        <v>2.0254629629629629E-3</v>
      </c>
      <c r="J20" s="67">
        <f t="shared" si="6"/>
        <v>4.3287037037037035E-3</v>
      </c>
      <c r="K20" s="25"/>
      <c r="L20" s="26"/>
      <c r="M20" s="46">
        <v>2.0254629629629629E-3</v>
      </c>
      <c r="N20" s="26">
        <v>4.3287037037037035E-3</v>
      </c>
      <c r="O20" s="25"/>
      <c r="P20" s="26"/>
      <c r="Q20" s="25"/>
      <c r="R20" s="26"/>
      <c r="S20" s="25"/>
      <c r="T20" s="26"/>
      <c r="U20" s="25"/>
      <c r="V20" s="26"/>
      <c r="W20" s="25"/>
      <c r="X20" s="26"/>
      <c r="Y20" s="25"/>
      <c r="Z20" s="26"/>
      <c r="AA20" s="46"/>
      <c r="AB20" s="26"/>
      <c r="AC20" s="46"/>
      <c r="AD20" s="26"/>
      <c r="AE20" s="46"/>
      <c r="AF20" s="46"/>
      <c r="AG20" s="25"/>
      <c r="AH20" s="26"/>
      <c r="AI20" s="25"/>
      <c r="AJ20" s="26"/>
      <c r="AK20" s="25"/>
      <c r="AL20" s="26"/>
      <c r="AN20" s="65"/>
    </row>
    <row r="21" spans="1:40" ht="15" x14ac:dyDescent="0.25">
      <c r="A21" s="36" t="s">
        <v>368</v>
      </c>
      <c r="B21" s="47" t="s">
        <v>367</v>
      </c>
      <c r="C21" s="28"/>
      <c r="D21" s="29" t="str">
        <f t="shared" si="0"/>
        <v>Test</v>
      </c>
      <c r="E21" s="43" t="str">
        <f t="shared" si="1"/>
        <v/>
      </c>
      <c r="F21" s="23" t="str">
        <f t="shared" si="2"/>
        <v/>
      </c>
      <c r="G21" s="23" t="str">
        <f t="shared" si="3"/>
        <v/>
      </c>
      <c r="H21" s="23" t="str">
        <f t="shared" si="4"/>
        <v/>
      </c>
      <c r="I21" s="72">
        <f t="shared" si="5"/>
        <v>0</v>
      </c>
      <c r="J21" s="67">
        <f t="shared" si="6"/>
        <v>0</v>
      </c>
      <c r="K21" s="25"/>
      <c r="L21" s="26"/>
      <c r="M21" s="46"/>
      <c r="N21" s="26"/>
      <c r="O21" s="25"/>
      <c r="P21" s="26"/>
      <c r="Q21" s="25"/>
      <c r="R21" s="26"/>
      <c r="S21" s="25"/>
      <c r="T21" s="26"/>
      <c r="U21" s="25"/>
      <c r="V21" s="26"/>
      <c r="W21" s="25"/>
      <c r="X21" s="26"/>
      <c r="Y21" s="25"/>
      <c r="Z21" s="26"/>
      <c r="AA21" s="46"/>
      <c r="AB21" s="26"/>
      <c r="AC21" s="46"/>
      <c r="AD21" s="26"/>
      <c r="AE21" s="46"/>
      <c r="AF21" s="46"/>
      <c r="AG21" s="25"/>
      <c r="AH21" s="26"/>
      <c r="AI21" s="25"/>
      <c r="AJ21" s="26"/>
      <c r="AK21" s="25"/>
      <c r="AL21" s="26"/>
      <c r="AN21" s="65" t="str">
        <f>IF(J21="", "",IF(J21&gt;2*I21, "","200m pace slower than 400m pace"))</f>
        <v>200m pace slower than 400m pace</v>
      </c>
    </row>
    <row r="22" spans="1:40" ht="15" x14ac:dyDescent="0.25">
      <c r="A22" s="36" t="s">
        <v>368</v>
      </c>
      <c r="B22" s="47" t="s">
        <v>369</v>
      </c>
      <c r="C22" s="28"/>
      <c r="D22" s="29" t="str">
        <f>IF(AND(E22&lt;=$D$2,E22&gt;=$D$3),$D$1,IF(AND(E22&lt;=$E$2,E22&gt;=$E$3),$E$1,IF(AND(E22&lt;=$F$2,E22&gt;=$F$3),$F$1,IF(AND(E22&lt;=$G$2,E22&gt;=$G$3),$G$1,IF(AND(E22&lt;=$H$2,E22&gt;=$H$3),$H$1,"Test")))))</f>
        <v>Test</v>
      </c>
      <c r="E22" s="43" t="str">
        <f>IFERROR(IF(J22="","",(100/((400-200)/((J22*86400)-(I22*86400)))/86400)),"")</f>
        <v/>
      </c>
      <c r="F22" s="23" t="str">
        <f>IF(E22="","",$F$5/100*E22)</f>
        <v/>
      </c>
      <c r="G22" s="23" t="str">
        <f>IF(E22="","",$G$5/100*E22)</f>
        <v/>
      </c>
      <c r="H22" s="23" t="str">
        <f>IF(E22="","",$H$5/100*E22)</f>
        <v/>
      </c>
      <c r="I22" s="72">
        <f>IF(K22&gt;0,K22,IF(M22&gt;0,M22,IF(O22&gt;0,O22,IF(Q22&gt;0,Q22,IF(S22&gt;0,S22,IF(U22&gt;0,U22,IF(W22&gt;0,W22,IF(Y22&gt;0,Y22,IF(AA22&gt;0,AA22,IF(AC22&gt;0, AC22,IF(AE22&gt;0, AE22,IF(AG22&gt;0,AG22,IF(AI22&gt;0,AI22,AK22)))))))))))))</f>
        <v>0</v>
      </c>
      <c r="J22" s="67">
        <f>IF(L22&gt;0,L22,IF(N22&gt;0,N22,IF(P22&gt;0,P22,IF(R22&gt;0,R22,IF(T22&gt;0,T22,IF(V22&gt;0,V22,IF(X22&gt;0,X22,IF(Z22&gt;0,Z22,IF(AB22&gt;0,AB22,IF(AD22&gt;0, AD22,IF(AF22&gt;0, AF22,IF(AH22&gt;0,AH22,IF(AJ22&gt;0,AJ22,AL22)))))))))))))</f>
        <v>0</v>
      </c>
      <c r="K22" s="25"/>
      <c r="L22" s="26"/>
      <c r="M22" s="46"/>
      <c r="N22" s="26"/>
      <c r="O22" s="25"/>
      <c r="P22" s="26"/>
      <c r="Q22" s="25"/>
      <c r="R22" s="26"/>
      <c r="S22" s="25"/>
      <c r="T22" s="26"/>
      <c r="U22" s="25"/>
      <c r="V22" s="26"/>
      <c r="W22" s="25"/>
      <c r="X22" s="26"/>
      <c r="Y22" s="25"/>
      <c r="Z22" s="26"/>
      <c r="AA22" s="46"/>
      <c r="AB22" s="26"/>
      <c r="AC22" s="46"/>
      <c r="AD22" s="26"/>
      <c r="AE22" s="46"/>
      <c r="AF22" s="46"/>
      <c r="AG22" s="25"/>
      <c r="AH22" s="26"/>
      <c r="AI22" s="25"/>
      <c r="AJ22" s="26"/>
      <c r="AK22" s="25"/>
      <c r="AL22" s="26"/>
      <c r="AN22" s="65"/>
    </row>
    <row r="23" spans="1:40" ht="15" x14ac:dyDescent="0.25">
      <c r="A23" s="36" t="s">
        <v>368</v>
      </c>
      <c r="B23" s="47" t="s">
        <v>370</v>
      </c>
      <c r="C23" s="28"/>
      <c r="D23" s="29" t="str">
        <f>IF(AND(E23&lt;=$D$2,E23&gt;=$D$3),$D$1,IF(AND(E23&lt;=$E$2,E23&gt;=$E$3),$E$1,IF(AND(E23&lt;=$F$2,E23&gt;=$F$3),$F$1,IF(AND(E23&lt;=$G$2,E23&gt;=$G$3),$G$1,IF(AND(E23&lt;=$H$2,E23&gt;=$H$3),$H$1,"Test")))))</f>
        <v>Test</v>
      </c>
      <c r="E23" s="43" t="str">
        <f>IFERROR(IF(J23="","",(100/((400-200)/((J23*86400)-(I23*86400)))/86400)),"")</f>
        <v/>
      </c>
      <c r="F23" s="23" t="str">
        <f>IF(E23="","",$F$5/100*E23)</f>
        <v/>
      </c>
      <c r="G23" s="23" t="str">
        <f>IF(E23="","",$G$5/100*E23)</f>
        <v/>
      </c>
      <c r="H23" s="23" t="str">
        <f>IF(E23="","",$H$5/100*E23)</f>
        <v/>
      </c>
      <c r="I23" s="72">
        <f>IF(K23&gt;0,K23,IF(M23&gt;0,M23,IF(O23&gt;0,O23,IF(Q23&gt;0,Q23,IF(S23&gt;0,S23,IF(U23&gt;0,U23,IF(W23&gt;0,W23,IF(Y23&gt;0,Y23,IF(AA23&gt;0,AA23,IF(AC23&gt;0, AC23,IF(AE23&gt;0, AE23,IF(AG23&gt;0,AG23,IF(AI23&gt;0,AI23,AK23)))))))))))))</f>
        <v>0</v>
      </c>
      <c r="J23" s="67">
        <f>IF(L23&gt;0,L23,IF(N23&gt;0,N23,IF(P23&gt;0,P23,IF(R23&gt;0,R23,IF(T23&gt;0,T23,IF(V23&gt;0,V23,IF(X23&gt;0,X23,IF(Z23&gt;0,Z23,IF(AB23&gt;0,AB23,IF(AD23&gt;0, AD23,IF(AF23&gt;0, AF23,IF(AH23&gt;0,AH23,IF(AJ23&gt;0,AJ23,AL23)))))))))))))</f>
        <v>0</v>
      </c>
      <c r="K23" s="25"/>
      <c r="L23" s="26"/>
      <c r="M23" s="46"/>
      <c r="N23" s="26"/>
      <c r="O23" s="25"/>
      <c r="P23" s="26"/>
      <c r="Q23" s="25"/>
      <c r="R23" s="26"/>
      <c r="S23" s="25"/>
      <c r="T23" s="26"/>
      <c r="U23" s="25"/>
      <c r="V23" s="26"/>
      <c r="W23" s="25"/>
      <c r="X23" s="26"/>
      <c r="Y23" s="25"/>
      <c r="Z23" s="26"/>
      <c r="AA23" s="46"/>
      <c r="AB23" s="26"/>
      <c r="AC23" s="46"/>
      <c r="AD23" s="26"/>
      <c r="AE23" s="46"/>
      <c r="AF23" s="46"/>
      <c r="AG23" s="25"/>
      <c r="AH23" s="26"/>
      <c r="AI23" s="25"/>
      <c r="AJ23" s="26"/>
      <c r="AK23" s="25"/>
      <c r="AL23" s="26"/>
      <c r="AN23" s="65"/>
    </row>
    <row r="24" spans="1:40" s="92" customFormat="1" ht="15" x14ac:dyDescent="0.25">
      <c r="A24" s="81" t="s">
        <v>371</v>
      </c>
      <c r="B24" s="82" t="s">
        <v>346</v>
      </c>
      <c r="C24" s="83"/>
      <c r="D24" s="84">
        <f t="shared" ref="D24:D33" si="8">IF(AND(E24&lt;=$D$2,E24&gt;=$D$3),$D$1,IF(AND(E24&lt;=$E$2,E24&gt;=$E$3),$E$1,IF(AND(E24&lt;=$F$2,E24&gt;=$F$3),$F$1,IF(AND(E24&lt;=$G$2,E24&gt;=$G$3),$G$1,IF(AND(E24&lt;=$H$2,E24&gt;=$H$3),$H$1,"Test")))))</f>
        <v>3</v>
      </c>
      <c r="E24" s="85">
        <f t="shared" si="1"/>
        <v>1.209490740740741E-3</v>
      </c>
      <c r="F24" s="86">
        <f>IF(E24="","",$F$5/100*E24)</f>
        <v>2.418981481481482E-3</v>
      </c>
      <c r="G24" s="86">
        <f>IF(E24="","",$G$5/100*E24)</f>
        <v>4.837962962962964E-3</v>
      </c>
      <c r="H24" s="86">
        <f>IF(E24="","",$H$5/100*E24)</f>
        <v>9.6759259259259281E-3</v>
      </c>
      <c r="I24" s="87">
        <f t="shared" ref="I24:I33" si="9">IF(K24&gt;0,K24,IF(M24&gt;0,M24,IF(O24&gt;0,O24,IF(Q24&gt;0,Q24,IF(S24&gt;0,S24,IF(U24&gt;0,U24,IF(W24&gt;0,W24,IF(Y24&gt;0,Y24,IF(AA24&gt;0,AA24,IF(AC24&gt;0, AC24,IF(AE24&gt;0, AE24,IF(AG24&gt;0,AG24,IF(AI24&gt;0,AI24,AK24)))))))))))))</f>
        <v>2.0949074074074073E-3</v>
      </c>
      <c r="J24" s="88">
        <f t="shared" ref="J24:J33" si="10">IF(L24&gt;0,L24,IF(N24&gt;0,N24,IF(P24&gt;0,P24,IF(R24&gt;0,R24,IF(T24&gt;0,T24,IF(V24&gt;0,V24,IF(X24&gt;0,X24,IF(Z24&gt;0,Z24,IF(AB24&gt;0,AB24,IF(AD24&gt;0, AD24,IF(AF24&gt;0, AF24,IF(AH24&gt;0,AH24,IF(AJ24&gt;0,AJ24,AL24)))))))))))))</f>
        <v>4.5138888888888893E-3</v>
      </c>
      <c r="K24" s="89"/>
      <c r="L24" s="90"/>
      <c r="M24" s="91"/>
      <c r="N24" s="90"/>
      <c r="O24" s="89"/>
      <c r="P24" s="90"/>
      <c r="Q24" s="89"/>
      <c r="R24" s="90"/>
      <c r="S24" s="89"/>
      <c r="T24" s="90"/>
      <c r="U24" s="89"/>
      <c r="V24" s="90"/>
      <c r="W24" s="89"/>
      <c r="X24" s="90"/>
      <c r="Y24" s="89">
        <v>2.0949074074074073E-3</v>
      </c>
      <c r="Z24" s="90">
        <v>4.5138888888888893E-3</v>
      </c>
      <c r="AA24" s="91"/>
      <c r="AB24" s="90"/>
      <c r="AC24" s="91"/>
      <c r="AD24" s="90"/>
      <c r="AE24" s="91"/>
      <c r="AF24" s="91"/>
      <c r="AG24" s="89"/>
      <c r="AH24" s="90"/>
      <c r="AI24" s="89"/>
      <c r="AJ24" s="90"/>
      <c r="AK24" s="89"/>
      <c r="AL24" s="90"/>
      <c r="AN24" s="93" t="str">
        <f>IF(J24="", "",IF(J24&gt;2*I24, "","200m pace slower than 400m pace"))</f>
        <v/>
      </c>
    </row>
    <row r="25" spans="1:40" ht="15" x14ac:dyDescent="0.25">
      <c r="A25" s="38" t="s">
        <v>372</v>
      </c>
      <c r="B25" s="54" t="s">
        <v>347</v>
      </c>
      <c r="C25" s="28"/>
      <c r="D25" s="29">
        <f t="shared" si="8"/>
        <v>2</v>
      </c>
      <c r="E25" s="43">
        <f>IFERROR(IF(J25="","",(100/((400-200)/((J25*86400)-(I25*86400)))/86400)),"")</f>
        <v>1.3483796296296295E-3</v>
      </c>
      <c r="F25" s="23">
        <f>IF(E25="","",$F$5/100*E25)</f>
        <v>2.696759259259259E-3</v>
      </c>
      <c r="G25" s="23">
        <f>IF(E25="","",$G$5/100*E25)</f>
        <v>5.393518518518518E-3</v>
      </c>
      <c r="H25" s="23">
        <f>IF(E25="","",$H$5/100*E25)</f>
        <v>1.0787037037037036E-2</v>
      </c>
      <c r="I25" s="72">
        <f t="shared" si="9"/>
        <v>2.4074074074074076E-3</v>
      </c>
      <c r="J25" s="67">
        <f t="shared" si="10"/>
        <v>5.1041666666666666E-3</v>
      </c>
      <c r="K25" s="25">
        <v>2.4074074074074076E-3</v>
      </c>
      <c r="L25" s="26">
        <v>5.1041666666666666E-3</v>
      </c>
      <c r="M25" s="46"/>
      <c r="N25" s="26"/>
      <c r="O25" s="25"/>
      <c r="P25" s="26"/>
      <c r="Q25" s="25"/>
      <c r="R25" s="26"/>
      <c r="S25" s="25"/>
      <c r="T25" s="26"/>
      <c r="U25" s="25"/>
      <c r="V25" s="26"/>
      <c r="W25" s="25"/>
      <c r="X25" s="26"/>
      <c r="Y25" s="25"/>
      <c r="Z25" s="26"/>
      <c r="AA25" s="46"/>
      <c r="AB25" s="26"/>
      <c r="AC25" s="46"/>
      <c r="AD25" s="26"/>
      <c r="AE25" s="46"/>
      <c r="AF25" s="46"/>
      <c r="AG25" s="25"/>
      <c r="AH25" s="26"/>
      <c r="AI25" s="25"/>
      <c r="AJ25" s="26"/>
      <c r="AK25" s="25"/>
      <c r="AL25" s="26"/>
      <c r="AN25" s="65"/>
    </row>
    <row r="26" spans="1:40" ht="15" x14ac:dyDescent="0.25">
      <c r="A26" s="38" t="s">
        <v>373</v>
      </c>
      <c r="B26" s="54" t="s">
        <v>348</v>
      </c>
      <c r="C26" s="28"/>
      <c r="D26" s="29">
        <f t="shared" si="8"/>
        <v>1</v>
      </c>
      <c r="E26" s="43">
        <f t="shared" si="1"/>
        <v>1.5625000000000001E-3</v>
      </c>
      <c r="F26" s="23">
        <f t="shared" ref="F26:F33" si="11">IF(E26="","",$F$5/100*E26)</f>
        <v>3.1250000000000002E-3</v>
      </c>
      <c r="G26" s="23">
        <f t="shared" ref="G26:G33" si="12">IF(E26="","",$G$5/100*E26)</f>
        <v>6.2500000000000003E-3</v>
      </c>
      <c r="H26" s="23">
        <f t="shared" ref="H26:H33" si="13">IF(E26="","",$H$5/100*E26)</f>
        <v>1.2500000000000001E-2</v>
      </c>
      <c r="I26" s="72">
        <f t="shared" si="9"/>
        <v>2.6967592592592594E-3</v>
      </c>
      <c r="J26" s="67">
        <f t="shared" si="10"/>
        <v>5.8217592592592592E-3</v>
      </c>
      <c r="K26" s="25"/>
      <c r="L26" s="26"/>
      <c r="M26" s="46"/>
      <c r="N26" s="26"/>
      <c r="O26" s="25"/>
      <c r="P26" s="26"/>
      <c r="Q26" s="25">
        <v>2.6967592592592594E-3</v>
      </c>
      <c r="R26" s="26">
        <v>5.8217592592592592E-3</v>
      </c>
      <c r="S26" s="25"/>
      <c r="T26" s="26"/>
      <c r="U26" s="25"/>
      <c r="V26" s="26"/>
      <c r="W26" s="25"/>
      <c r="X26" s="26"/>
      <c r="Y26" s="25"/>
      <c r="Z26" s="26"/>
      <c r="AA26" s="46"/>
      <c r="AB26" s="26"/>
      <c r="AC26" s="46"/>
      <c r="AD26" s="26"/>
      <c r="AE26" s="46"/>
      <c r="AF26" s="46"/>
      <c r="AG26" s="25"/>
      <c r="AH26" s="26"/>
      <c r="AI26" s="25"/>
      <c r="AJ26" s="26"/>
      <c r="AK26" s="25"/>
      <c r="AL26" s="26"/>
      <c r="AN26" s="65" t="str">
        <f>IF(J26="", "",IF(J26&gt;2*I26, "","200m pace slower than 400m pace"))</f>
        <v/>
      </c>
    </row>
    <row r="27" spans="1:40" ht="15" x14ac:dyDescent="0.25">
      <c r="A27" s="38" t="s">
        <v>376</v>
      </c>
      <c r="B27" s="54" t="s">
        <v>374</v>
      </c>
      <c r="C27" s="28"/>
      <c r="D27" s="29" t="str">
        <f t="shared" si="8"/>
        <v>Test</v>
      </c>
      <c r="E27" s="43" t="str">
        <f t="shared" si="1"/>
        <v/>
      </c>
      <c r="F27" s="23" t="str">
        <f t="shared" si="11"/>
        <v/>
      </c>
      <c r="G27" s="23" t="str">
        <f t="shared" si="12"/>
        <v/>
      </c>
      <c r="H27" s="23" t="str">
        <f t="shared" si="13"/>
        <v/>
      </c>
      <c r="I27" s="72">
        <f t="shared" si="9"/>
        <v>0</v>
      </c>
      <c r="J27" s="67">
        <f t="shared" si="10"/>
        <v>0</v>
      </c>
      <c r="K27" s="25"/>
      <c r="L27" s="26"/>
      <c r="M27" s="46"/>
      <c r="N27" s="26"/>
      <c r="O27" s="25"/>
      <c r="P27" s="26"/>
      <c r="Q27" s="25"/>
      <c r="R27" s="26"/>
      <c r="S27" s="25"/>
      <c r="T27" s="26"/>
      <c r="U27" s="25"/>
      <c r="V27" s="26"/>
      <c r="W27" s="25"/>
      <c r="X27" s="26"/>
      <c r="Y27" s="25"/>
      <c r="Z27" s="26"/>
      <c r="AA27" s="46"/>
      <c r="AB27" s="26"/>
      <c r="AC27" s="46"/>
      <c r="AD27" s="26"/>
      <c r="AE27" s="46"/>
      <c r="AF27" s="46"/>
      <c r="AG27" s="25"/>
      <c r="AH27" s="26"/>
      <c r="AI27" s="25"/>
      <c r="AJ27" s="26"/>
      <c r="AK27" s="25"/>
      <c r="AL27" s="26"/>
      <c r="AN27" s="65"/>
    </row>
    <row r="28" spans="1:40" ht="15" x14ac:dyDescent="0.25">
      <c r="A28" s="38" t="s">
        <v>379</v>
      </c>
      <c r="B28" s="54" t="s">
        <v>377</v>
      </c>
      <c r="C28" s="28"/>
      <c r="D28" s="29">
        <f t="shared" si="8"/>
        <v>1</v>
      </c>
      <c r="E28" s="43">
        <f t="shared" si="1"/>
        <v>1.5335648148148149E-3</v>
      </c>
      <c r="F28" s="23">
        <f t="shared" si="11"/>
        <v>3.0671296296296297E-3</v>
      </c>
      <c r="G28" s="23">
        <f t="shared" si="12"/>
        <v>6.1342592592592594E-3</v>
      </c>
      <c r="H28" s="23">
        <f t="shared" si="13"/>
        <v>1.2268518518518519E-2</v>
      </c>
      <c r="I28" s="72">
        <f t="shared" si="9"/>
        <v>3.1018518518518522E-3</v>
      </c>
      <c r="J28" s="67">
        <f t="shared" si="10"/>
        <v>6.168981481481481E-3</v>
      </c>
      <c r="K28" s="25"/>
      <c r="L28" s="26"/>
      <c r="M28" s="46"/>
      <c r="N28" s="26"/>
      <c r="O28" s="25"/>
      <c r="P28" s="26"/>
      <c r="Q28" s="25"/>
      <c r="R28" s="26"/>
      <c r="S28" s="25"/>
      <c r="T28" s="26"/>
      <c r="U28" s="25">
        <v>3.1018518518518522E-3</v>
      </c>
      <c r="V28" s="26">
        <v>6.168981481481481E-3</v>
      </c>
      <c r="W28" s="25"/>
      <c r="X28" s="26"/>
      <c r="Y28" s="25">
        <v>2.9976851851851848E-3</v>
      </c>
      <c r="Z28" s="26">
        <v>6.053240740740741E-3</v>
      </c>
      <c r="AA28" s="46"/>
      <c r="AB28" s="26"/>
      <c r="AC28" s="46">
        <v>3.0208333333333333E-3</v>
      </c>
      <c r="AD28" s="26">
        <v>6.3310185185185197E-3</v>
      </c>
      <c r="AE28" s="46">
        <v>2.8009259259259259E-3</v>
      </c>
      <c r="AF28" s="46">
        <v>5.9375000000000009E-3</v>
      </c>
      <c r="AG28" s="25">
        <v>3.1018518518518522E-3</v>
      </c>
      <c r="AH28" s="26">
        <v>6.0879629629629643E-3</v>
      </c>
      <c r="AI28" s="25">
        <v>3.0439814814814821E-3</v>
      </c>
      <c r="AJ28" s="26">
        <v>6.5162037037037037E-3</v>
      </c>
      <c r="AK28" s="25">
        <v>3.3564814814814811E-3</v>
      </c>
      <c r="AL28" s="26">
        <v>6.8865740740740736E-3</v>
      </c>
      <c r="AN28" s="65" t="str">
        <f>IF(J28="", "",IF(J28&gt;2*I28, "","200m pace slower than 400m pace"))</f>
        <v>200m pace slower than 400m pace</v>
      </c>
    </row>
    <row r="29" spans="1:40" ht="15" x14ac:dyDescent="0.25">
      <c r="A29" s="36" t="s">
        <v>380</v>
      </c>
      <c r="B29" s="47" t="s">
        <v>381</v>
      </c>
      <c r="C29" s="28"/>
      <c r="D29" s="29" t="str">
        <f t="shared" si="8"/>
        <v>Test</v>
      </c>
      <c r="E29" s="43" t="str">
        <f>IFERROR(IF(J29="","",(100/((400-200)/((J29*86400)-(I29*86400)))/86400)),"")</f>
        <v/>
      </c>
      <c r="F29" s="23" t="str">
        <f t="shared" si="11"/>
        <v/>
      </c>
      <c r="G29" s="23" t="str">
        <f t="shared" si="12"/>
        <v/>
      </c>
      <c r="H29" s="23" t="str">
        <f t="shared" si="13"/>
        <v/>
      </c>
      <c r="I29" s="72">
        <f t="shared" si="9"/>
        <v>0</v>
      </c>
      <c r="J29" s="67">
        <f t="shared" si="10"/>
        <v>0</v>
      </c>
      <c r="K29" s="25"/>
      <c r="L29" s="26"/>
      <c r="M29" s="46"/>
      <c r="N29" s="26"/>
      <c r="O29" s="25"/>
      <c r="P29" s="26"/>
      <c r="Q29" s="25"/>
      <c r="R29" s="26"/>
      <c r="S29" s="25"/>
      <c r="T29" s="26"/>
      <c r="U29" s="25"/>
      <c r="V29" s="26"/>
      <c r="W29" s="25"/>
      <c r="X29" s="26"/>
      <c r="Y29" s="25"/>
      <c r="Z29" s="26"/>
      <c r="AA29" s="46"/>
      <c r="AB29" s="26"/>
      <c r="AC29" s="46"/>
      <c r="AD29" s="26"/>
      <c r="AE29" s="46"/>
      <c r="AF29" s="46"/>
      <c r="AG29" s="25"/>
      <c r="AH29" s="26"/>
      <c r="AI29" s="25"/>
      <c r="AJ29" s="26"/>
      <c r="AK29" s="25"/>
      <c r="AL29" s="26"/>
      <c r="AN29" s="65"/>
    </row>
    <row r="30" spans="1:40" ht="15" x14ac:dyDescent="0.25">
      <c r="A30" s="38" t="s">
        <v>382</v>
      </c>
      <c r="B30" s="54" t="s">
        <v>378</v>
      </c>
      <c r="C30" s="28"/>
      <c r="D30" s="29">
        <f t="shared" si="8"/>
        <v>3</v>
      </c>
      <c r="E30" s="43">
        <f t="shared" si="1"/>
        <v>1.1863425925925924E-3</v>
      </c>
      <c r="F30" s="23">
        <f t="shared" si="11"/>
        <v>2.3726851851851847E-3</v>
      </c>
      <c r="G30" s="23">
        <f t="shared" si="12"/>
        <v>4.7453703703703694E-3</v>
      </c>
      <c r="H30" s="23">
        <f t="shared" si="13"/>
        <v>9.4907407407407388E-3</v>
      </c>
      <c r="I30" s="72">
        <f t="shared" si="9"/>
        <v>2.1643518518518518E-3</v>
      </c>
      <c r="J30" s="67">
        <f t="shared" si="10"/>
        <v>4.5370370370370365E-3</v>
      </c>
      <c r="K30" s="25">
        <v>2.1643518518518518E-3</v>
      </c>
      <c r="L30" s="26">
        <v>4.5370370370370365E-3</v>
      </c>
      <c r="M30" s="46"/>
      <c r="N30" s="26"/>
      <c r="O30" s="25"/>
      <c r="P30" s="26"/>
      <c r="Q30" s="25">
        <v>2.0833333333333333E-3</v>
      </c>
      <c r="R30" s="26">
        <v>4.409722222222222E-3</v>
      </c>
      <c r="S30" s="25"/>
      <c r="T30" s="26"/>
      <c r="U30" s="25">
        <v>2.1180555555555553E-3</v>
      </c>
      <c r="V30" s="26">
        <v>4.5254629629629629E-3</v>
      </c>
      <c r="W30" s="25"/>
      <c r="X30" s="26"/>
      <c r="Y30" s="25">
        <v>2.1296296296296298E-3</v>
      </c>
      <c r="Z30" s="26">
        <v>4.4560185185185189E-3</v>
      </c>
      <c r="AA30" s="46"/>
      <c r="AB30" s="26"/>
      <c r="AC30" s="46"/>
      <c r="AD30" s="26"/>
      <c r="AE30" s="46"/>
      <c r="AF30" s="46"/>
      <c r="AG30" s="25"/>
      <c r="AH30" s="26"/>
      <c r="AI30" s="25"/>
      <c r="AJ30" s="26"/>
      <c r="AK30" s="25"/>
      <c r="AL30" s="26"/>
      <c r="AN30" s="65" t="str">
        <f>IF(J30="", "",IF(J30&gt;2*I30, "","200m pace slower than 400m pace"))</f>
        <v/>
      </c>
    </row>
    <row r="31" spans="1:40" ht="15" x14ac:dyDescent="0.25">
      <c r="A31" s="38" t="s">
        <v>383</v>
      </c>
      <c r="B31" s="54" t="s">
        <v>384</v>
      </c>
      <c r="C31" s="28"/>
      <c r="D31" s="29" t="str">
        <f t="shared" si="8"/>
        <v>Test</v>
      </c>
      <c r="E31" s="43" t="str">
        <f>IFERROR(IF(J31="","",(100/((400-200)/((J31*86400)-(I31*86400)))/86400)),"")</f>
        <v/>
      </c>
      <c r="F31" s="23" t="str">
        <f t="shared" si="11"/>
        <v/>
      </c>
      <c r="G31" s="23" t="str">
        <f t="shared" si="12"/>
        <v/>
      </c>
      <c r="H31" s="23" t="str">
        <f t="shared" si="13"/>
        <v/>
      </c>
      <c r="I31" s="72">
        <f t="shared" si="9"/>
        <v>0</v>
      </c>
      <c r="J31" s="67">
        <f t="shared" si="10"/>
        <v>0</v>
      </c>
      <c r="K31" s="25"/>
      <c r="L31" s="26"/>
      <c r="M31" s="46"/>
      <c r="N31" s="26"/>
      <c r="O31" s="25"/>
      <c r="P31" s="26"/>
      <c r="Q31" s="25"/>
      <c r="R31" s="26"/>
      <c r="S31" s="25"/>
      <c r="T31" s="26"/>
      <c r="U31" s="25"/>
      <c r="V31" s="26"/>
      <c r="W31" s="25"/>
      <c r="X31" s="26"/>
      <c r="Y31" s="25"/>
      <c r="Z31" s="26"/>
      <c r="AA31" s="46"/>
      <c r="AB31" s="26"/>
      <c r="AC31" s="46"/>
      <c r="AD31" s="26"/>
      <c r="AE31" s="46"/>
      <c r="AF31" s="46"/>
      <c r="AG31" s="25"/>
      <c r="AH31" s="26"/>
      <c r="AI31" s="25"/>
      <c r="AJ31" s="26"/>
      <c r="AK31" s="25"/>
      <c r="AL31" s="26"/>
      <c r="AN31" s="65"/>
    </row>
    <row r="32" spans="1:40" ht="15" x14ac:dyDescent="0.25">
      <c r="A32" s="38" t="s">
        <v>383</v>
      </c>
      <c r="B32" s="54" t="s">
        <v>385</v>
      </c>
      <c r="C32" s="28"/>
      <c r="D32" s="29" t="str">
        <f t="shared" si="8"/>
        <v>Test</v>
      </c>
      <c r="E32" s="43" t="str">
        <f>IFERROR(IF(J32="","",(100/((400-200)/((J32*86400)-(I32*86400)))/86400)),"")</f>
        <v/>
      </c>
      <c r="F32" s="23" t="str">
        <f t="shared" si="11"/>
        <v/>
      </c>
      <c r="G32" s="23" t="str">
        <f t="shared" si="12"/>
        <v/>
      </c>
      <c r="H32" s="23" t="str">
        <f t="shared" si="13"/>
        <v/>
      </c>
      <c r="I32" s="72">
        <f t="shared" si="9"/>
        <v>0</v>
      </c>
      <c r="J32" s="67">
        <f t="shared" si="10"/>
        <v>0</v>
      </c>
      <c r="K32" s="25"/>
      <c r="L32" s="26"/>
      <c r="M32" s="46"/>
      <c r="N32" s="26"/>
      <c r="O32" s="25"/>
      <c r="P32" s="26"/>
      <c r="Q32" s="25"/>
      <c r="R32" s="26"/>
      <c r="S32" s="25"/>
      <c r="T32" s="26"/>
      <c r="U32" s="25"/>
      <c r="V32" s="26"/>
      <c r="W32" s="25"/>
      <c r="X32" s="26"/>
      <c r="Y32" s="25"/>
      <c r="Z32" s="26"/>
      <c r="AA32" s="46"/>
      <c r="AB32" s="26"/>
      <c r="AC32" s="46"/>
      <c r="AD32" s="26"/>
      <c r="AE32" s="46"/>
      <c r="AF32" s="46"/>
      <c r="AG32" s="25"/>
      <c r="AH32" s="26"/>
      <c r="AI32" s="25"/>
      <c r="AJ32" s="26"/>
      <c r="AK32" s="25"/>
      <c r="AL32" s="26"/>
      <c r="AN32" s="65"/>
    </row>
    <row r="33" spans="1:40" ht="15" x14ac:dyDescent="0.25">
      <c r="A33" s="38" t="s">
        <v>383</v>
      </c>
      <c r="B33" s="54" t="s">
        <v>375</v>
      </c>
      <c r="C33" s="28"/>
      <c r="D33" s="29">
        <f t="shared" si="8"/>
        <v>2</v>
      </c>
      <c r="E33" s="43">
        <f t="shared" si="1"/>
        <v>1.3657407407407409E-3</v>
      </c>
      <c r="F33" s="23">
        <f t="shared" si="11"/>
        <v>2.7314814814814819E-3</v>
      </c>
      <c r="G33" s="23">
        <f t="shared" si="12"/>
        <v>5.4629629629629637E-3</v>
      </c>
      <c r="H33" s="23">
        <f t="shared" si="13"/>
        <v>1.0925925925925927E-2</v>
      </c>
      <c r="I33" s="72">
        <f t="shared" si="9"/>
        <v>2.3263888888888887E-3</v>
      </c>
      <c r="J33" s="67">
        <f t="shared" si="10"/>
        <v>5.0578703703703706E-3</v>
      </c>
      <c r="K33" s="25">
        <v>2.3263888888888887E-3</v>
      </c>
      <c r="L33" s="26">
        <v>5.0578703703703706E-3</v>
      </c>
      <c r="M33" s="46">
        <v>2.4421296296296296E-3</v>
      </c>
      <c r="N33" s="26">
        <v>5.0694444444444441E-3</v>
      </c>
      <c r="O33" s="25"/>
      <c r="P33" s="26"/>
      <c r="Q33" s="25"/>
      <c r="R33" s="26"/>
      <c r="S33" s="25"/>
      <c r="T33" s="26"/>
      <c r="U33" s="25"/>
      <c r="V33" s="26"/>
      <c r="W33" s="25"/>
      <c r="X33" s="26"/>
      <c r="Y33" s="25"/>
      <c r="Z33" s="26"/>
      <c r="AA33" s="46"/>
      <c r="AB33" s="26"/>
      <c r="AC33" s="46"/>
      <c r="AD33" s="26"/>
      <c r="AE33" s="46"/>
      <c r="AF33" s="46"/>
      <c r="AG33" s="25"/>
      <c r="AH33" s="26"/>
      <c r="AI33" s="25"/>
      <c r="AJ33" s="26"/>
      <c r="AK33" s="25"/>
      <c r="AL33" s="26"/>
      <c r="AN33" s="65" t="str">
        <f>IF(J33="", "",IF(J33&gt;2*I33, "","200m pace slower than 400m pace"))</f>
        <v/>
      </c>
    </row>
    <row r="34" spans="1:40" ht="15" x14ac:dyDescent="0.25">
      <c r="A34" s="38" t="s">
        <v>386</v>
      </c>
      <c r="B34" s="54" t="s">
        <v>387</v>
      </c>
      <c r="C34" s="28"/>
      <c r="D34" s="29" t="str">
        <f>IF(AND(E34&lt;=$D$2,E34&gt;=$D$3),$D$1,IF(AND(E34&lt;=$E$2,E34&gt;=$E$3),$E$1,IF(AND(E34&lt;=$F$2,E34&gt;=$F$3),$F$1,IF(AND(E34&lt;=$G$2,E34&gt;=$G$3),$G$1,IF(AND(E34&lt;=$H$2,E34&gt;=$H$3),$H$1,"Test")))))</f>
        <v>Test</v>
      </c>
      <c r="E34" s="43" t="str">
        <f t="shared" si="1"/>
        <v/>
      </c>
      <c r="F34" s="23" t="str">
        <f>IF(E34="","",$F$5/100*E34)</f>
        <v/>
      </c>
      <c r="G34" s="23" t="str">
        <f>IF(E34="","",$G$5/100*E34)</f>
        <v/>
      </c>
      <c r="H34" s="23" t="str">
        <f>IF(E34="","",$H$5/100*E34)</f>
        <v/>
      </c>
      <c r="I34" s="72">
        <f>IF(K34&gt;0,K34,IF(M34&gt;0,M34,IF(O34&gt;0,O34,IF(Q34&gt;0,Q34,IF(S34&gt;0,S34,IF(U34&gt;0,U34,IF(W34&gt;0,W34,IF(Y34&gt;0,Y34,IF(AA34&gt;0,AA34,IF(AC34&gt;0, AC34,IF(AE34&gt;0, AE34,IF(AG34&gt;0,AG34,IF(AI34&gt;0,AI34,AK34)))))))))))))</f>
        <v>0</v>
      </c>
      <c r="J34" s="67">
        <f>IF(L34&gt;0,L34,IF(N34&gt;0,N34,IF(P34&gt;0,P34,IF(R34&gt;0,R34,IF(T34&gt;0,T34,IF(V34&gt;0,V34,IF(X34&gt;0,X34,IF(Z34&gt;0,Z34,IF(AB34&gt;0,AB34,IF(AD34&gt;0, AD34,IF(AF34&gt;0, AF34,IF(AH34&gt;0,AH34,IF(AJ34&gt;0,AJ34,AL34)))))))))))))</f>
        <v>0</v>
      </c>
      <c r="K34" s="25"/>
      <c r="L34" s="26"/>
      <c r="M34" s="46"/>
      <c r="N34" s="26"/>
      <c r="O34" s="25"/>
      <c r="P34" s="26"/>
      <c r="Q34" s="25"/>
      <c r="R34" s="26"/>
      <c r="S34" s="25"/>
      <c r="T34" s="26"/>
      <c r="U34" s="25"/>
      <c r="V34" s="26"/>
      <c r="W34" s="25"/>
      <c r="X34" s="26"/>
      <c r="Y34" s="25"/>
      <c r="Z34" s="26"/>
      <c r="AA34" s="46"/>
      <c r="AB34" s="26"/>
      <c r="AC34" s="46"/>
      <c r="AD34" s="26"/>
      <c r="AE34" s="46"/>
      <c r="AF34" s="46"/>
      <c r="AG34" s="25"/>
      <c r="AH34" s="26"/>
      <c r="AI34" s="25"/>
      <c r="AJ34" s="26"/>
      <c r="AK34" s="25"/>
      <c r="AL34" s="26"/>
      <c r="AN34" s="65"/>
    </row>
    <row r="35" spans="1:40" ht="15" x14ac:dyDescent="0.25">
      <c r="A35" s="38" t="s">
        <v>388</v>
      </c>
      <c r="B35" s="54" t="s">
        <v>389</v>
      </c>
      <c r="C35" s="28"/>
      <c r="D35" s="29" t="str">
        <f>IF(AND(E35&lt;=$D$2,E35&gt;=$D$3),$D$1,IF(AND(E35&lt;=$E$2,E35&gt;=$E$3),$E$1,IF(AND(E35&lt;=$F$2,E35&gt;=$F$3),$F$1,IF(AND(E35&lt;=$G$2,E35&gt;=$G$3),$G$1,IF(AND(E35&lt;=$H$2,E35&gt;=$H$3),$H$1,"Test")))))</f>
        <v>Test</v>
      </c>
      <c r="E35" s="43" t="str">
        <f t="shared" si="1"/>
        <v/>
      </c>
      <c r="F35" s="23" t="str">
        <f>IF(E35="","",$F$5/100*E35)</f>
        <v/>
      </c>
      <c r="G35" s="23" t="str">
        <f>IF(E35="","",$G$5/100*E35)</f>
        <v/>
      </c>
      <c r="H35" s="23" t="str">
        <f>IF(E35="","",$H$5/100*E35)</f>
        <v/>
      </c>
      <c r="I35" s="72">
        <f>IF(K35&gt;0,K35,IF(M35&gt;0,M35,IF(O35&gt;0,O35,IF(Q35&gt;0,Q35,IF(S35&gt;0,S35,IF(U35&gt;0,U35,IF(W35&gt;0,W35,IF(Y35&gt;0,Y35,IF(AA35&gt;0,AA35,IF(AC35&gt;0, AC35,IF(AE35&gt;0, AE35,IF(AG35&gt;0,AG35,IF(AI35&gt;0,AI35,AK35)))))))))))))</f>
        <v>0</v>
      </c>
      <c r="J35" s="67">
        <f>IF(L35&gt;0,L35,IF(N35&gt;0,N35,IF(P35&gt;0,P35,IF(R35&gt;0,R35,IF(T35&gt;0,T35,IF(V35&gt;0,V35,IF(X35&gt;0,X35,IF(Z35&gt;0,Z35,IF(AB35&gt;0,AB35,IF(AD35&gt;0, AD35,IF(AF35&gt;0, AF35,IF(AH35&gt;0,AH35,IF(AJ35&gt;0,AJ35,AL35)))))))))))))</f>
        <v>0</v>
      </c>
      <c r="K35" s="25"/>
      <c r="L35" s="26"/>
      <c r="M35" s="46"/>
      <c r="N35" s="26"/>
      <c r="O35" s="25"/>
      <c r="P35" s="26"/>
      <c r="Q35" s="25"/>
      <c r="R35" s="26"/>
      <c r="S35" s="25"/>
      <c r="T35" s="26"/>
      <c r="U35" s="25"/>
      <c r="V35" s="26"/>
      <c r="W35" s="25"/>
      <c r="X35" s="26"/>
      <c r="Y35" s="25"/>
      <c r="Z35" s="26"/>
      <c r="AA35" s="46"/>
      <c r="AB35" s="26"/>
      <c r="AC35" s="46"/>
      <c r="AD35" s="26"/>
      <c r="AE35" s="46"/>
      <c r="AF35" s="46"/>
      <c r="AG35" s="25"/>
      <c r="AH35" s="26"/>
      <c r="AI35" s="25"/>
      <c r="AJ35" s="26"/>
      <c r="AK35" s="25"/>
      <c r="AL35" s="26"/>
      <c r="AN35" s="65"/>
    </row>
    <row r="36" spans="1:40" ht="15" x14ac:dyDescent="0.25">
      <c r="A36" s="38" t="s">
        <v>388</v>
      </c>
      <c r="B36" s="54" t="s">
        <v>390</v>
      </c>
      <c r="C36" s="37"/>
      <c r="D36" s="29">
        <f t="shared" ref="D36:D80" si="14">IF(AND(E36&lt;=$D$2,E36&gt;=$D$3),$D$1,IF(AND(E36&lt;=$E$2,E36&gt;=$E$3),$E$1,IF(AND(E36&lt;=$F$2,E36&gt;=$F$3),$F$1,IF(AND(E36&lt;=$G$2,E36&gt;=$G$3),$G$1,IF(AND(E36&lt;=$H$2,E36&gt;=$H$3),$H$1,"Test")))))</f>
        <v>1</v>
      </c>
      <c r="E36" s="43">
        <f t="shared" ref="E36:E85" si="15">IFERROR(IF(J36="","",(100/((400-200)/((J36*86400)-(I36*86400)))/86400)),"")</f>
        <v>1.4120370370370369E-3</v>
      </c>
      <c r="F36" s="23">
        <f t="shared" ref="F36:F85" si="16">IF(E36="","",$F$5/100*E36)</f>
        <v>2.8240740740740739E-3</v>
      </c>
      <c r="G36" s="23">
        <f t="shared" ref="G36:G85" si="17">IF(E36="","",$G$5/100*E36)</f>
        <v>5.6481481481481478E-3</v>
      </c>
      <c r="H36" s="23">
        <f t="shared" ref="H36:H85" si="18">IF(E36="","",$H$5/100*E36)</f>
        <v>1.1296296296296296E-2</v>
      </c>
      <c r="I36" s="72">
        <f t="shared" ref="I36:I80" si="19">IF(K36&gt;0,K36,IF(M36&gt;0,M36,IF(O36&gt;0,O36,IF(Q36&gt;0,Q36,IF(S36&gt;0,S36,IF(U36&gt;0,U36,IF(W36&gt;0,W36,IF(Y36&gt;0,Y36,IF(AA36&gt;0,AA36,IF(AC36&gt;0, AC36,IF(AE36&gt;0, AE36,IF(AG36&gt;0,AG36,IF(AI36&gt;0,AI36,AK36)))))))))))))</f>
        <v>2.7314814814814819E-3</v>
      </c>
      <c r="J36" s="67">
        <f t="shared" ref="J36:J80" si="20">IF(L36&gt;0,L36,IF(N36&gt;0,N36,IF(P36&gt;0,P36,IF(R36&gt;0,R36,IF(T36&gt;0,T36,IF(V36&gt;0,V36,IF(X36&gt;0,X36,IF(Z36&gt;0,Z36,IF(AB36&gt;0,AB36,IF(AD36&gt;0, AD36,IF(AF36&gt;0, AF36,IF(AH36&gt;0,AH36,IF(AJ36&gt;0,AJ36,AL36)))))))))))))</f>
        <v>5.5555555555555558E-3</v>
      </c>
      <c r="K36" s="25">
        <v>2.7314814814814819E-3</v>
      </c>
      <c r="L36" s="26">
        <v>5.5555555555555558E-3</v>
      </c>
      <c r="M36" s="46"/>
      <c r="N36" s="26"/>
      <c r="O36" s="25"/>
      <c r="P36" s="26"/>
      <c r="Q36" s="25"/>
      <c r="R36" s="26"/>
      <c r="S36" s="25"/>
      <c r="T36" s="26"/>
      <c r="U36" s="25"/>
      <c r="V36" s="26"/>
      <c r="W36" s="25"/>
      <c r="X36" s="26"/>
      <c r="Y36" s="25"/>
      <c r="Z36" s="26"/>
      <c r="AA36" s="46"/>
      <c r="AB36" s="26"/>
      <c r="AC36" s="46"/>
      <c r="AD36" s="26"/>
      <c r="AE36" s="46"/>
      <c r="AF36" s="46"/>
      <c r="AG36" s="25"/>
      <c r="AH36" s="26"/>
      <c r="AI36" s="25"/>
      <c r="AJ36" s="26"/>
      <c r="AK36" s="25">
        <v>2.673611111111111E-3</v>
      </c>
      <c r="AL36" s="26">
        <v>5.4050925925925924E-3</v>
      </c>
      <c r="AN36" s="65" t="str">
        <f>IF(J36="", "",IF(J36&gt;2*I36, "","200m pace slower than 400m pace"))</f>
        <v/>
      </c>
    </row>
    <row r="37" spans="1:40" ht="15" x14ac:dyDescent="0.25">
      <c r="A37" s="38" t="s">
        <v>391</v>
      </c>
      <c r="B37" s="54" t="s">
        <v>392</v>
      </c>
      <c r="C37" s="37" t="s">
        <v>409</v>
      </c>
      <c r="D37" s="29" t="str">
        <f>IF(AND(E37&lt;=$D$2,E37&gt;=$D$3),$D$1,IF(AND(E37&lt;=$E$2,E37&gt;=$E$3),$E$1,IF(AND(E37&lt;=$F$2,E37&gt;=$F$3),$F$1,IF(AND(E37&lt;=$G$2,E37&gt;=$G$3),$G$1,IF(AND(E37&lt;=$H$2,E37&gt;=$H$3),$H$1,"Test")))))</f>
        <v>Test</v>
      </c>
      <c r="E37" s="43" t="str">
        <f>IFERROR(IF(J37="","",(100/((400-200)/((J37*86400)-(I37*86400)))/86400)),"")</f>
        <v/>
      </c>
      <c r="F37" s="23" t="str">
        <f>IF(E37="","",$F$5/100*E37)</f>
        <v/>
      </c>
      <c r="G37" s="23" t="str">
        <f>IF(E37="","",$G$5/100*E37)</f>
        <v/>
      </c>
      <c r="H37" s="23" t="str">
        <f>IF(E37="","",$H$5/100*E37)</f>
        <v/>
      </c>
      <c r="I37" s="72">
        <f>IF(K37&gt;0,K37,IF(M37&gt;0,M37,IF(O37&gt;0,O37,IF(Q37&gt;0,Q37,IF(S37&gt;0,S37,IF(U37&gt;0,U37,IF(W37&gt;0,W37,IF(Y37&gt;0,Y37,IF(AA37&gt;0,AA37,IF(AC37&gt;0, AC37,IF(AE37&gt;0, AE37,IF(AG37&gt;0,AG37,IF(AI37&gt;0,AI37,AK37)))))))))))))</f>
        <v>0</v>
      </c>
      <c r="J37" s="67">
        <f>IF(L37&gt;0,L37,IF(N37&gt;0,N37,IF(P37&gt;0,P37,IF(R37&gt;0,R37,IF(T37&gt;0,T37,IF(V37&gt;0,V37,IF(X37&gt;0,X37,IF(Z37&gt;0,Z37,IF(AB37&gt;0,AB37,IF(AD37&gt;0, AD37,IF(AF37&gt;0, AF37,IF(AH37&gt;0,AH37,IF(AJ37&gt;0,AJ37,AL37)))))))))))))</f>
        <v>0</v>
      </c>
      <c r="K37" s="25"/>
      <c r="L37" s="26"/>
      <c r="M37" s="46"/>
      <c r="N37" s="26"/>
      <c r="O37" s="25"/>
      <c r="P37" s="26"/>
      <c r="Q37" s="25"/>
      <c r="R37" s="26"/>
      <c r="S37" s="25"/>
      <c r="T37" s="26"/>
      <c r="U37" s="25"/>
      <c r="V37" s="26"/>
      <c r="W37" s="25"/>
      <c r="X37" s="26"/>
      <c r="Y37" s="25"/>
      <c r="Z37" s="26"/>
      <c r="AA37" s="46"/>
      <c r="AB37" s="26"/>
      <c r="AC37" s="46"/>
      <c r="AD37" s="26"/>
      <c r="AE37" s="46"/>
      <c r="AF37" s="46"/>
      <c r="AG37" s="25"/>
      <c r="AH37" s="26"/>
      <c r="AI37" s="25"/>
      <c r="AJ37" s="26"/>
      <c r="AK37" s="25"/>
      <c r="AL37" s="26"/>
      <c r="AN37" s="65"/>
    </row>
    <row r="38" spans="1:40" ht="15" x14ac:dyDescent="0.25">
      <c r="A38" s="38" t="s">
        <v>395</v>
      </c>
      <c r="B38" s="54" t="s">
        <v>393</v>
      </c>
      <c r="C38" s="37"/>
      <c r="D38" s="29">
        <f t="shared" si="14"/>
        <v>4</v>
      </c>
      <c r="E38" s="43">
        <f t="shared" si="15"/>
        <v>1.0937499999999999E-3</v>
      </c>
      <c r="F38" s="23">
        <f t="shared" si="16"/>
        <v>2.1874999999999998E-3</v>
      </c>
      <c r="G38" s="23">
        <f t="shared" si="17"/>
        <v>4.3749999999999995E-3</v>
      </c>
      <c r="H38" s="23">
        <f t="shared" si="18"/>
        <v>8.7499999999999991E-3</v>
      </c>
      <c r="I38" s="72">
        <f t="shared" si="19"/>
        <v>1.8634259259259261E-3</v>
      </c>
      <c r="J38" s="67">
        <f t="shared" si="20"/>
        <v>4.0509259259259257E-3</v>
      </c>
      <c r="K38" s="25"/>
      <c r="L38" s="26"/>
      <c r="M38" s="46"/>
      <c r="N38" s="26"/>
      <c r="O38" s="25">
        <v>1.8634259259259261E-3</v>
      </c>
      <c r="P38" s="26">
        <v>4.0509259259259257E-3</v>
      </c>
      <c r="Q38" s="25"/>
      <c r="R38" s="26"/>
      <c r="S38" s="25"/>
      <c r="T38" s="26"/>
      <c r="U38" s="25"/>
      <c r="V38" s="26"/>
      <c r="W38" s="25"/>
      <c r="X38" s="26"/>
      <c r="Y38" s="25"/>
      <c r="Z38" s="26"/>
      <c r="AA38" s="46"/>
      <c r="AB38" s="26"/>
      <c r="AC38" s="46"/>
      <c r="AD38" s="26"/>
      <c r="AE38" s="46"/>
      <c r="AF38" s="46"/>
      <c r="AG38" s="25"/>
      <c r="AH38" s="26"/>
      <c r="AI38" s="25"/>
      <c r="AJ38" s="26"/>
      <c r="AK38" s="25"/>
      <c r="AL38" s="26"/>
      <c r="AN38" s="65" t="str">
        <f>IF(J38="", "",IF(J38&gt;2*I38, "","200m pace slower than 400m pace"))</f>
        <v/>
      </c>
    </row>
    <row r="39" spans="1:40" ht="15" x14ac:dyDescent="0.25">
      <c r="A39" s="38" t="s">
        <v>396</v>
      </c>
      <c r="B39" s="54" t="s">
        <v>394</v>
      </c>
      <c r="C39" s="37"/>
      <c r="D39" s="29">
        <f t="shared" si="14"/>
        <v>4</v>
      </c>
      <c r="E39" s="43">
        <f t="shared" si="15"/>
        <v>1.1284722222222223E-3</v>
      </c>
      <c r="F39" s="23">
        <f t="shared" si="16"/>
        <v>2.2569444444444447E-3</v>
      </c>
      <c r="G39" s="23">
        <f t="shared" si="17"/>
        <v>4.5138888888888893E-3</v>
      </c>
      <c r="H39" s="23">
        <f t="shared" si="18"/>
        <v>9.0277777777777787E-3</v>
      </c>
      <c r="I39" s="72">
        <f t="shared" si="19"/>
        <v>2.0833333333333333E-3</v>
      </c>
      <c r="J39" s="67">
        <f t="shared" si="20"/>
        <v>4.340277777777778E-3</v>
      </c>
      <c r="K39" s="25">
        <v>2.0833333333333333E-3</v>
      </c>
      <c r="L39" s="26">
        <v>4.340277777777778E-3</v>
      </c>
      <c r="M39" s="46">
        <v>2.2222222222222222E-3</v>
      </c>
      <c r="N39" s="26">
        <v>4.6296296296296302E-3</v>
      </c>
      <c r="O39" s="25">
        <v>2.1990740740740742E-3</v>
      </c>
      <c r="P39" s="26">
        <v>4.6412037037037038E-3</v>
      </c>
      <c r="Q39" s="25"/>
      <c r="R39" s="26"/>
      <c r="S39" s="25">
        <v>2.2569444444444447E-3</v>
      </c>
      <c r="T39" s="26">
        <v>4.7453703703703703E-3</v>
      </c>
      <c r="U39" s="25"/>
      <c r="V39" s="26"/>
      <c r="W39" s="25">
        <v>2.3032407407407407E-3</v>
      </c>
      <c r="X39" s="26">
        <v>4.8379629629629632E-3</v>
      </c>
      <c r="Y39" s="25"/>
      <c r="Z39" s="26"/>
      <c r="AA39" s="46"/>
      <c r="AB39" s="26"/>
      <c r="AC39" s="46"/>
      <c r="AD39" s="26"/>
      <c r="AE39" s="46"/>
      <c r="AF39" s="46"/>
      <c r="AG39" s="25"/>
      <c r="AH39" s="26"/>
      <c r="AI39" s="25"/>
      <c r="AJ39" s="26"/>
      <c r="AK39" s="25"/>
      <c r="AL39" s="26"/>
      <c r="AN39" s="65" t="str">
        <f>IF(J39="", "",IF(J39&gt;2*I39, "","200m pace slower than 400m pace"))</f>
        <v/>
      </c>
    </row>
    <row r="40" spans="1:40" ht="15" x14ac:dyDescent="0.25">
      <c r="A40" s="38" t="s">
        <v>398</v>
      </c>
      <c r="B40" s="54" t="s">
        <v>397</v>
      </c>
      <c r="C40" s="28"/>
      <c r="D40" s="29" t="str">
        <f t="shared" si="14"/>
        <v>Test</v>
      </c>
      <c r="E40" s="43" t="str">
        <f t="shared" si="15"/>
        <v/>
      </c>
      <c r="F40" s="23" t="str">
        <f t="shared" si="16"/>
        <v/>
      </c>
      <c r="G40" s="23" t="str">
        <f t="shared" si="17"/>
        <v/>
      </c>
      <c r="H40" s="23" t="str">
        <f t="shared" si="18"/>
        <v/>
      </c>
      <c r="I40" s="72">
        <f t="shared" si="19"/>
        <v>0</v>
      </c>
      <c r="J40" s="67">
        <f t="shared" si="20"/>
        <v>0</v>
      </c>
      <c r="K40" s="25"/>
      <c r="L40" s="26"/>
      <c r="M40" s="46"/>
      <c r="N40" s="26"/>
      <c r="O40" s="25"/>
      <c r="P40" s="26"/>
      <c r="Q40" s="25"/>
      <c r="R40" s="26"/>
      <c r="S40" s="25"/>
      <c r="T40" s="26"/>
      <c r="U40" s="25"/>
      <c r="V40" s="26"/>
      <c r="W40" s="25"/>
      <c r="X40" s="26"/>
      <c r="Y40" s="25"/>
      <c r="Z40" s="26"/>
      <c r="AA40" s="46"/>
      <c r="AB40" s="26"/>
      <c r="AC40" s="46"/>
      <c r="AD40" s="26"/>
      <c r="AE40" s="46"/>
      <c r="AF40" s="46"/>
      <c r="AG40" s="25"/>
      <c r="AH40" s="26"/>
      <c r="AI40" s="25"/>
      <c r="AJ40" s="26"/>
      <c r="AK40" s="25"/>
      <c r="AL40" s="26"/>
      <c r="AN40" s="65"/>
    </row>
    <row r="41" spans="1:40" ht="15" x14ac:dyDescent="0.25">
      <c r="A41" s="38" t="s">
        <v>399</v>
      </c>
      <c r="B41" s="54" t="s">
        <v>400</v>
      </c>
      <c r="C41" s="28"/>
      <c r="D41" s="29" t="str">
        <f t="shared" si="14"/>
        <v>Test</v>
      </c>
      <c r="E41" s="43" t="str">
        <f t="shared" si="15"/>
        <v/>
      </c>
      <c r="F41" s="23" t="str">
        <f t="shared" si="16"/>
        <v/>
      </c>
      <c r="G41" s="23" t="str">
        <f t="shared" si="17"/>
        <v/>
      </c>
      <c r="H41" s="23" t="str">
        <f t="shared" si="18"/>
        <v/>
      </c>
      <c r="I41" s="72">
        <f t="shared" si="19"/>
        <v>0</v>
      </c>
      <c r="J41" s="67">
        <f t="shared" si="20"/>
        <v>0</v>
      </c>
      <c r="K41" s="25"/>
      <c r="L41" s="26"/>
      <c r="M41" s="46"/>
      <c r="N41" s="26"/>
      <c r="O41" s="25"/>
      <c r="P41" s="26"/>
      <c r="Q41" s="25"/>
      <c r="R41" s="26"/>
      <c r="S41" s="25"/>
      <c r="T41" s="26"/>
      <c r="U41" s="25"/>
      <c r="V41" s="26"/>
      <c r="W41" s="25"/>
      <c r="X41" s="26"/>
      <c r="Y41" s="25"/>
      <c r="Z41" s="26"/>
      <c r="AA41" s="46"/>
      <c r="AB41" s="26"/>
      <c r="AC41" s="46"/>
      <c r="AD41" s="26"/>
      <c r="AE41" s="46"/>
      <c r="AF41" s="46"/>
      <c r="AG41" s="25"/>
      <c r="AH41" s="26"/>
      <c r="AI41" s="25"/>
      <c r="AJ41" s="26"/>
      <c r="AK41" s="25"/>
      <c r="AL41" s="26"/>
      <c r="AN41" s="65"/>
    </row>
    <row r="42" spans="1:40" ht="15" x14ac:dyDescent="0.25">
      <c r="A42" s="38" t="s">
        <v>401</v>
      </c>
      <c r="B42" s="54" t="s">
        <v>402</v>
      </c>
      <c r="C42" s="28"/>
      <c r="D42" s="29" t="str">
        <f>IF(AND(E42&lt;=$D$2,E42&gt;=$D$3),$D$1,IF(AND(E42&lt;=$E$2,E42&gt;=$E$3),$E$1,IF(AND(E42&lt;=$F$2,E42&gt;=$F$3),$F$1,IF(AND(E42&lt;=$G$2,E42&gt;=$G$3),$G$1,IF(AND(E42&lt;=$H$2,E42&gt;=$H$3),$H$1,"Test")))))</f>
        <v>Test</v>
      </c>
      <c r="E42" s="43" t="str">
        <f>IFERROR(IF(J42="","",(100/((400-200)/((J42*86400)-(I42*86400)))/86400)),"")</f>
        <v/>
      </c>
      <c r="F42" s="23" t="str">
        <f>IF(E42="","",$F$5/100*E42)</f>
        <v/>
      </c>
      <c r="G42" s="23" t="str">
        <f>IF(E42="","",$G$5/100*E42)</f>
        <v/>
      </c>
      <c r="H42" s="23" t="str">
        <f>IF(E42="","",$H$5/100*E42)</f>
        <v/>
      </c>
      <c r="I42" s="72">
        <f t="shared" ref="I42:J46" si="21">IF(K42&gt;0,K42,IF(M42&gt;0,M42,IF(O42&gt;0,O42,IF(Q42&gt;0,Q42,IF(S42&gt;0,S42,IF(U42&gt;0,U42,IF(W42&gt;0,W42,IF(Y42&gt;0,Y42,IF(AA42&gt;0,AA42,IF(AC42&gt;0, AC42,IF(AE42&gt;0, AE42,IF(AG42&gt;0,AG42,IF(AI42&gt;0,AI42,AK42)))))))))))))</f>
        <v>0</v>
      </c>
      <c r="J42" s="67">
        <f t="shared" si="21"/>
        <v>0</v>
      </c>
      <c r="K42" s="25"/>
      <c r="L42" s="26"/>
      <c r="M42" s="46"/>
      <c r="N42" s="26"/>
      <c r="O42" s="25"/>
      <c r="P42" s="26"/>
      <c r="Q42" s="25"/>
      <c r="R42" s="26"/>
      <c r="S42" s="25"/>
      <c r="T42" s="26"/>
      <c r="U42" s="25"/>
      <c r="V42" s="26"/>
      <c r="W42" s="25"/>
      <c r="X42" s="26"/>
      <c r="Y42" s="25"/>
      <c r="Z42" s="26"/>
      <c r="AA42" s="46"/>
      <c r="AB42" s="26"/>
      <c r="AC42" s="46"/>
      <c r="AD42" s="26"/>
      <c r="AE42" s="46"/>
      <c r="AF42" s="46"/>
      <c r="AG42" s="25"/>
      <c r="AH42" s="26"/>
      <c r="AI42" s="25"/>
      <c r="AJ42" s="26"/>
      <c r="AK42" s="25"/>
      <c r="AL42" s="26"/>
      <c r="AN42" s="65"/>
    </row>
    <row r="43" spans="1:40" ht="15" x14ac:dyDescent="0.25">
      <c r="A43" s="38" t="s">
        <v>404</v>
      </c>
      <c r="B43" s="54" t="s">
        <v>403</v>
      </c>
      <c r="C43" s="28"/>
      <c r="D43" s="29">
        <f>IF(AND(E43&lt;=$D$2,E43&gt;=$D$3),$D$1,IF(AND(E43&lt;=$E$2,E43&gt;=$E$3),$E$1,IF(AND(E43&lt;=$F$2,E43&gt;=$F$3),$F$1,IF(AND(E43&lt;=$G$2,E43&gt;=$G$3),$G$1,IF(AND(E43&lt;=$H$2,E43&gt;=$H$3),$H$1,"Test")))))</f>
        <v>4</v>
      </c>
      <c r="E43" s="43">
        <f>IFERROR(IF(J43="","",(100/((400-200)/((J43*86400)-(I43*86400)))/86400)),"")</f>
        <v>1.1458333333333333E-3</v>
      </c>
      <c r="F43" s="23">
        <f>IF(E43="","",$F$5/100*E43)</f>
        <v>2.2916666666666667E-3</v>
      </c>
      <c r="G43" s="23">
        <f>IF(E43="","",$G$5/100*E43)</f>
        <v>4.5833333333333334E-3</v>
      </c>
      <c r="H43" s="23">
        <f>IF(E43="","",$H$5/100*E43)</f>
        <v>9.1666666666666667E-3</v>
      </c>
      <c r="I43" s="72">
        <f t="shared" si="21"/>
        <v>2.0949074074074073E-3</v>
      </c>
      <c r="J43" s="67">
        <f t="shared" si="21"/>
        <v>4.386574074074074E-3</v>
      </c>
      <c r="K43" s="25"/>
      <c r="L43" s="26"/>
      <c r="M43" s="46"/>
      <c r="N43" s="26"/>
      <c r="O43" s="25"/>
      <c r="P43" s="26"/>
      <c r="Q43" s="25">
        <v>2.0949074074074073E-3</v>
      </c>
      <c r="R43" s="26">
        <v>4.386574074074074E-3</v>
      </c>
      <c r="S43" s="25"/>
      <c r="T43" s="26"/>
      <c r="U43" s="25">
        <v>2.0486111111111113E-3</v>
      </c>
      <c r="V43" s="26">
        <v>4.340277777777778E-3</v>
      </c>
      <c r="W43" s="25"/>
      <c r="X43" s="26"/>
      <c r="Y43" s="25">
        <v>2.1990740740740742E-3</v>
      </c>
      <c r="Z43" s="26">
        <v>4.5138888888888893E-3</v>
      </c>
      <c r="AA43" s="46"/>
      <c r="AB43" s="26"/>
      <c r="AC43" s="46">
        <v>2.1643518518518518E-3</v>
      </c>
      <c r="AD43" s="26">
        <v>4.6296296296296302E-3</v>
      </c>
      <c r="AE43" s="46">
        <v>2.1990740740740742E-3</v>
      </c>
      <c r="AF43" s="46">
        <v>4.5138888888888893E-3</v>
      </c>
      <c r="AG43" s="25"/>
      <c r="AH43" s="26"/>
      <c r="AI43" s="25">
        <v>2.2569444444444447E-3</v>
      </c>
      <c r="AJ43" s="26">
        <v>4.6990740740740743E-3</v>
      </c>
      <c r="AK43" s="25"/>
      <c r="AL43" s="26"/>
      <c r="AN43" s="65" t="str">
        <f>IF(J43="", "",IF(J43&gt;2*I43, "","200m pace slower than 400m pace"))</f>
        <v/>
      </c>
    </row>
    <row r="44" spans="1:40" ht="15" x14ac:dyDescent="0.25">
      <c r="A44" s="54" t="s">
        <v>405</v>
      </c>
      <c r="B44" s="54" t="s">
        <v>406</v>
      </c>
      <c r="D44" s="29" t="str">
        <f>IF(AND(E44&lt;=$D$2,E44&gt;=$D$3),$D$1,IF(AND(E44&lt;=$E$2,E44&gt;=$E$3),$E$1,IF(AND(E44&lt;=$F$2,E44&gt;=$F$3),$F$1,IF(AND(E44&lt;=$G$2,E44&gt;=$G$3),$G$1,IF(AND(E44&lt;=$H$2,E44&gt;=$H$3),$H$1,"Test")))))</f>
        <v>Test</v>
      </c>
      <c r="E44" s="43" t="str">
        <f>IFERROR(IF(J44="","",(100/((400-200)/((J44*86400)-(I44*86400)))/86400)),"")</f>
        <v/>
      </c>
      <c r="F44" s="23" t="str">
        <f>IF(E44="","",$F$5/100*E44)</f>
        <v/>
      </c>
      <c r="G44" s="23" t="str">
        <f>IF(E44="","",$G$5/100*E44)</f>
        <v/>
      </c>
      <c r="H44" s="23" t="str">
        <f>IF(E44="","",$H$5/100*E44)</f>
        <v/>
      </c>
      <c r="I44" s="72">
        <f t="shared" si="21"/>
        <v>0</v>
      </c>
      <c r="J44" s="67">
        <f t="shared" si="21"/>
        <v>0</v>
      </c>
      <c r="K44" s="25"/>
      <c r="L44" s="26"/>
      <c r="M44" s="46"/>
      <c r="N44" s="26"/>
      <c r="O44" s="25"/>
      <c r="P44" s="26"/>
      <c r="Q44" s="25"/>
      <c r="R44" s="26"/>
      <c r="S44" s="25"/>
      <c r="T44" s="26"/>
      <c r="U44" s="25"/>
      <c r="V44" s="26"/>
      <c r="W44" s="25"/>
      <c r="X44" s="26"/>
      <c r="Y44" s="25"/>
      <c r="Z44" s="26"/>
      <c r="AA44" s="46"/>
      <c r="AB44" s="26"/>
      <c r="AC44" s="46"/>
      <c r="AD44" s="26"/>
      <c r="AE44" s="46"/>
      <c r="AF44" s="46"/>
      <c r="AG44" s="25"/>
      <c r="AH44" s="26"/>
      <c r="AI44" s="25"/>
      <c r="AJ44" s="26"/>
      <c r="AK44" s="25"/>
      <c r="AL44" s="26"/>
      <c r="AN44" s="65"/>
    </row>
    <row r="45" spans="1:40" ht="15" x14ac:dyDescent="0.25">
      <c r="A45" s="54" t="s">
        <v>408</v>
      </c>
      <c r="B45" s="54" t="s">
        <v>407</v>
      </c>
      <c r="D45" s="29" t="str">
        <f>IF(AND(E45&lt;=$D$2,E45&gt;=$D$3),$D$1,IF(AND(E45&lt;=$E$2,E45&gt;=$E$3),$E$1,IF(AND(E45&lt;=$F$2,E45&gt;=$F$3),$F$1,IF(AND(E45&lt;=$G$2,E45&gt;=$G$3),$G$1,IF(AND(E45&lt;=$H$2,E45&gt;=$H$3),$H$1,"Test")))))</f>
        <v>Test</v>
      </c>
      <c r="E45" s="43" t="str">
        <f>IFERROR(IF(J45="","",(100/((400-200)/((J45*86400)-(I45*86400)))/86400)),"")</f>
        <v/>
      </c>
      <c r="F45" s="23" t="str">
        <f>IF(E45="","",$F$5/100*E45)</f>
        <v/>
      </c>
      <c r="G45" s="23" t="str">
        <f>IF(E45="","",$G$5/100*E45)</f>
        <v/>
      </c>
      <c r="H45" s="23" t="str">
        <f>IF(E45="","",$H$5/100*E45)</f>
        <v/>
      </c>
      <c r="I45" s="72">
        <f t="shared" si="21"/>
        <v>0</v>
      </c>
      <c r="J45" s="67">
        <f t="shared" si="21"/>
        <v>0</v>
      </c>
      <c r="K45" s="25"/>
      <c r="L45" s="26"/>
      <c r="M45" s="46"/>
      <c r="N45" s="26"/>
      <c r="O45" s="25"/>
      <c r="P45" s="26"/>
      <c r="Q45" s="25"/>
      <c r="R45" s="26"/>
      <c r="S45" s="25"/>
      <c r="T45" s="26"/>
      <c r="U45" s="25"/>
      <c r="V45" s="26"/>
      <c r="W45" s="25"/>
      <c r="X45" s="26"/>
      <c r="Y45" s="25"/>
      <c r="Z45" s="26"/>
      <c r="AA45" s="46"/>
      <c r="AB45" s="26"/>
      <c r="AC45" s="46"/>
      <c r="AD45" s="26"/>
      <c r="AE45" s="46"/>
      <c r="AF45" s="46"/>
      <c r="AG45" s="25"/>
      <c r="AH45" s="26"/>
      <c r="AI45" s="25"/>
      <c r="AJ45" s="26"/>
      <c r="AK45" s="25"/>
      <c r="AL45" s="26"/>
      <c r="AN45" s="65"/>
    </row>
    <row r="46" spans="1:40" ht="15" x14ac:dyDescent="0.25">
      <c r="A46" s="54" t="s">
        <v>410</v>
      </c>
      <c r="B46" s="54" t="s">
        <v>411</v>
      </c>
      <c r="D46" s="29" t="str">
        <f>IF(AND(E46&lt;=$D$2,E46&gt;=$D$3),$D$1,IF(AND(E46&lt;=$E$2,E46&gt;=$E$3),$E$1,IF(AND(E46&lt;=$F$2,E46&gt;=$F$3),$F$1,IF(AND(E46&lt;=$G$2,E46&gt;=$G$3),$G$1,IF(AND(E46&lt;=$H$2,E46&gt;=$H$3),$H$1,"Test")))))</f>
        <v>Test</v>
      </c>
      <c r="E46" s="43" t="str">
        <f>IFERROR(IF(J46="","",(100/((400-200)/((J46*86400)-(I46*86400)))/86400)),"")</f>
        <v/>
      </c>
      <c r="F46" s="23" t="str">
        <f>IF(E46="","",$F$5/100*E46)</f>
        <v/>
      </c>
      <c r="G46" s="23" t="str">
        <f>IF(E46="","",$G$5/100*E46)</f>
        <v/>
      </c>
      <c r="H46" s="23" t="str">
        <f>IF(E46="","",$H$5/100*E46)</f>
        <v/>
      </c>
      <c r="I46" s="72">
        <f t="shared" si="21"/>
        <v>0</v>
      </c>
      <c r="J46" s="67">
        <f t="shared" si="21"/>
        <v>0</v>
      </c>
      <c r="K46" s="25"/>
      <c r="L46" s="26"/>
      <c r="M46" s="46"/>
      <c r="N46" s="26"/>
      <c r="O46" s="25"/>
      <c r="P46" s="26"/>
      <c r="Q46" s="25"/>
      <c r="R46" s="26"/>
      <c r="S46" s="25"/>
      <c r="T46" s="26"/>
      <c r="U46" s="25"/>
      <c r="V46" s="26"/>
      <c r="W46" s="25"/>
      <c r="X46" s="26"/>
      <c r="Y46" s="25"/>
      <c r="Z46" s="26"/>
      <c r="AA46" s="46"/>
      <c r="AB46" s="26"/>
      <c r="AC46" s="46"/>
      <c r="AD46" s="26"/>
      <c r="AE46" s="46"/>
      <c r="AF46" s="46"/>
      <c r="AG46" s="25"/>
      <c r="AH46" s="26"/>
      <c r="AI46" s="25"/>
      <c r="AJ46" s="26"/>
      <c r="AK46" s="25"/>
      <c r="AL46" s="26"/>
      <c r="AN46" s="65"/>
    </row>
    <row r="47" spans="1:40" ht="15" x14ac:dyDescent="0.25">
      <c r="A47" s="54" t="s">
        <v>413</v>
      </c>
      <c r="B47" s="54" t="s">
        <v>412</v>
      </c>
      <c r="D47" s="29"/>
      <c r="E47" s="43"/>
      <c r="F47" s="23"/>
      <c r="G47" s="23"/>
      <c r="H47" s="23"/>
      <c r="I47" s="72"/>
      <c r="J47" s="67"/>
      <c r="K47" s="25"/>
      <c r="L47" s="26"/>
      <c r="M47" s="46"/>
      <c r="N47" s="26"/>
      <c r="O47" s="25"/>
      <c r="P47" s="26"/>
      <c r="Q47" s="25"/>
      <c r="R47" s="26"/>
      <c r="S47" s="25"/>
      <c r="T47" s="26"/>
      <c r="U47" s="25"/>
      <c r="V47" s="26"/>
      <c r="W47" s="25"/>
      <c r="X47" s="26"/>
      <c r="Y47" s="25"/>
      <c r="Z47" s="26"/>
      <c r="AA47" s="46"/>
      <c r="AB47" s="26"/>
      <c r="AC47" s="46"/>
      <c r="AD47" s="26"/>
      <c r="AE47" s="46"/>
      <c r="AF47" s="46"/>
      <c r="AG47" s="25"/>
      <c r="AH47" s="26"/>
      <c r="AI47" s="25"/>
      <c r="AJ47" s="26"/>
      <c r="AK47" s="25"/>
      <c r="AL47" s="26"/>
      <c r="AN47" s="65"/>
    </row>
    <row r="48" spans="1:40" ht="15" x14ac:dyDescent="0.25">
      <c r="A48" s="38" t="s">
        <v>415</v>
      </c>
      <c r="B48" s="54" t="s">
        <v>414</v>
      </c>
      <c r="C48" s="28"/>
      <c r="D48" s="29" t="str">
        <f>IF(AND(E48&lt;=$D$2,E48&gt;=$D$3),$D$1,IF(AND(E48&lt;=$E$2,E48&gt;=$E$3),$E$1,IF(AND(E48&lt;=$F$2,E48&gt;=$F$3),$F$1,IF(AND(E48&lt;=$G$2,E48&gt;=$G$3),$G$1,IF(AND(E48&lt;=$H$2,E48&gt;=$H$3),$H$1,"Test")))))</f>
        <v>Test</v>
      </c>
      <c r="E48" s="43" t="str">
        <f>IFERROR(IF(J48="","",(100/((400-200)/((J48*86400)-(I48*86400)))/86400)),"")</f>
        <v/>
      </c>
      <c r="F48" s="23" t="str">
        <f>IF(E48="","",$F$5/100*E48)</f>
        <v/>
      </c>
      <c r="G48" s="23" t="str">
        <f>IF(E48="","",$G$5/100*E48)</f>
        <v/>
      </c>
      <c r="H48" s="23" t="str">
        <f>IF(E48="","",$H$5/100*E48)</f>
        <v/>
      </c>
      <c r="I48" s="72">
        <f>IF(K48&gt;0,K48,IF(M48&gt;0,M48,IF(O48&gt;0,O48,IF(Q48&gt;0,Q48,IF(S48&gt;0,S48,IF(U48&gt;0,U48,IF(W48&gt;0,W48,IF(Y48&gt;0,Y48,IF(AA48&gt;0,AA48,IF(AC48&gt;0, AC48,IF(AE48&gt;0, AE48,IF(AG48&gt;0,AG48,IF(AI48&gt;0,AI48,AK48)))))))))))))</f>
        <v>0</v>
      </c>
      <c r="J48" s="67">
        <f>IF(L48&gt;0,L48,IF(N48&gt;0,N48,IF(P48&gt;0,P48,IF(R48&gt;0,R48,IF(T48&gt;0,T48,IF(V48&gt;0,V48,IF(X48&gt;0,X48,IF(Z48&gt;0,Z48,IF(AB48&gt;0,AB48,IF(AD48&gt;0, AD48,IF(AF48&gt;0, AF48,IF(AH48&gt;0,AH48,IF(AJ48&gt;0,AJ48,AL48)))))))))))))</f>
        <v>0</v>
      </c>
      <c r="K48" s="25"/>
      <c r="L48" s="26"/>
      <c r="M48" s="46"/>
      <c r="N48" s="26"/>
      <c r="O48" s="25"/>
      <c r="P48" s="26"/>
      <c r="Q48" s="25"/>
      <c r="R48" s="26"/>
      <c r="S48" s="25"/>
      <c r="T48" s="26"/>
      <c r="U48" s="25"/>
      <c r="V48" s="26"/>
      <c r="W48" s="25"/>
      <c r="X48" s="26"/>
      <c r="Y48" s="25"/>
      <c r="Z48" s="26"/>
      <c r="AA48" s="46"/>
      <c r="AB48" s="26"/>
      <c r="AC48" s="46"/>
      <c r="AD48" s="26"/>
      <c r="AE48" s="46"/>
      <c r="AF48" s="46"/>
      <c r="AG48" s="25"/>
      <c r="AH48" s="26"/>
      <c r="AI48" s="25"/>
      <c r="AJ48" s="26"/>
      <c r="AK48" s="25"/>
      <c r="AL48" s="26"/>
      <c r="AN48" s="65" t="str">
        <f>IF(J48="", "",IF(J48&gt;2*I48, "","200m pace slower than 400m pace"))</f>
        <v>200m pace slower than 400m pace</v>
      </c>
    </row>
    <row r="49" spans="1:40" ht="15" x14ac:dyDescent="0.25">
      <c r="A49" s="38" t="s">
        <v>415</v>
      </c>
      <c r="B49" s="54" t="s">
        <v>418</v>
      </c>
      <c r="C49" s="28"/>
      <c r="D49" s="29">
        <f t="shared" si="14"/>
        <v>2</v>
      </c>
      <c r="E49" s="43">
        <f>IFERROR(IF(J49="","",(100/((400-200)/((J49*86400)-(I49*86400)))/86400)),"")</f>
        <v>1.3715277777777777E-3</v>
      </c>
      <c r="F49" s="23">
        <f>IF(E49="","",$F$5/100*E49)</f>
        <v>2.7430555555555554E-3</v>
      </c>
      <c r="G49" s="23">
        <f>IF(E49="","",$G$5/100*E49)</f>
        <v>5.4861111111111109E-3</v>
      </c>
      <c r="H49" s="23">
        <f>IF(E49="","",$H$5/100*E49)</f>
        <v>1.0972222222222222E-2</v>
      </c>
      <c r="I49" s="72">
        <f t="shared" si="19"/>
        <v>2.3148148148148151E-3</v>
      </c>
      <c r="J49" s="67">
        <f t="shared" si="20"/>
        <v>5.0578703703703706E-3</v>
      </c>
      <c r="K49" s="25">
        <v>2.3148148148148151E-3</v>
      </c>
      <c r="L49" s="26">
        <v>5.0578703703703706E-3</v>
      </c>
      <c r="M49" s="46"/>
      <c r="N49" s="26"/>
      <c r="O49" s="25"/>
      <c r="P49" s="26"/>
      <c r="Q49" s="25"/>
      <c r="R49" s="26"/>
      <c r="S49" s="25"/>
      <c r="T49" s="26"/>
      <c r="U49" s="25"/>
      <c r="V49" s="26"/>
      <c r="W49" s="25"/>
      <c r="X49" s="26"/>
      <c r="Y49" s="25"/>
      <c r="Z49" s="26"/>
      <c r="AA49" s="46"/>
      <c r="AB49" s="26"/>
      <c r="AC49" s="46"/>
      <c r="AD49" s="26"/>
      <c r="AE49" s="46"/>
      <c r="AF49" s="46"/>
      <c r="AG49" s="25"/>
      <c r="AH49" s="26"/>
      <c r="AI49" s="25"/>
      <c r="AJ49" s="26"/>
      <c r="AK49" s="25"/>
      <c r="AL49" s="26"/>
      <c r="AN49" s="65"/>
    </row>
    <row r="50" spans="1:40" ht="15" x14ac:dyDescent="0.25">
      <c r="A50" s="38" t="s">
        <v>416</v>
      </c>
      <c r="B50" s="54" t="s">
        <v>417</v>
      </c>
      <c r="C50" s="28"/>
      <c r="D50" s="29" t="str">
        <f t="shared" si="14"/>
        <v>Test</v>
      </c>
      <c r="E50" s="43" t="str">
        <f t="shared" si="15"/>
        <v/>
      </c>
      <c r="F50" s="23" t="str">
        <f t="shared" si="16"/>
        <v/>
      </c>
      <c r="G50" s="23" t="str">
        <f t="shared" si="17"/>
        <v/>
      </c>
      <c r="H50" s="23" t="str">
        <f t="shared" si="18"/>
        <v/>
      </c>
      <c r="I50" s="72">
        <f t="shared" si="19"/>
        <v>0</v>
      </c>
      <c r="J50" s="67">
        <f t="shared" si="20"/>
        <v>0</v>
      </c>
      <c r="K50" s="25"/>
      <c r="L50" s="26"/>
      <c r="M50" s="46"/>
      <c r="N50" s="26"/>
      <c r="O50" s="25"/>
      <c r="P50" s="26"/>
      <c r="Q50" s="25"/>
      <c r="R50" s="26"/>
      <c r="S50" s="25"/>
      <c r="T50" s="26"/>
      <c r="U50" s="25"/>
      <c r="V50" s="26"/>
      <c r="W50" s="25"/>
      <c r="X50" s="26"/>
      <c r="Y50" s="25"/>
      <c r="Z50" s="26"/>
      <c r="AA50" s="46"/>
      <c r="AB50" s="26"/>
      <c r="AC50" s="46"/>
      <c r="AD50" s="26"/>
      <c r="AE50" s="46"/>
      <c r="AF50" s="46"/>
      <c r="AG50" s="25"/>
      <c r="AH50" s="26"/>
      <c r="AI50" s="25"/>
      <c r="AJ50" s="26"/>
      <c r="AK50" s="25"/>
      <c r="AL50" s="26"/>
      <c r="AN50" s="65"/>
    </row>
    <row r="51" spans="1:40" ht="15" x14ac:dyDescent="0.25">
      <c r="A51" s="38" t="s">
        <v>416</v>
      </c>
      <c r="B51" s="54" t="s">
        <v>419</v>
      </c>
      <c r="C51" s="28"/>
      <c r="D51" s="29">
        <f t="shared" si="14"/>
        <v>3</v>
      </c>
      <c r="E51" s="43">
        <f t="shared" si="15"/>
        <v>1.238425925925926E-3</v>
      </c>
      <c r="F51" s="23">
        <f t="shared" si="16"/>
        <v>2.476851851851852E-3</v>
      </c>
      <c r="G51" s="23">
        <f t="shared" si="17"/>
        <v>4.9537037037037041E-3</v>
      </c>
      <c r="H51" s="23">
        <f t="shared" si="18"/>
        <v>9.9074074074074082E-3</v>
      </c>
      <c r="I51" s="72">
        <f t="shared" si="19"/>
        <v>2.3842592592592591E-3</v>
      </c>
      <c r="J51" s="67">
        <f t="shared" si="20"/>
        <v>4.8611111111111112E-3</v>
      </c>
      <c r="K51" s="25"/>
      <c r="L51" s="26"/>
      <c r="M51" s="46"/>
      <c r="N51" s="26"/>
      <c r="O51" s="25"/>
      <c r="P51" s="26"/>
      <c r="Q51" s="25"/>
      <c r="R51" s="26"/>
      <c r="S51" s="25"/>
      <c r="T51" s="26"/>
      <c r="U51" s="25"/>
      <c r="V51" s="26"/>
      <c r="W51" s="25">
        <v>2.3842592592592591E-3</v>
      </c>
      <c r="X51" s="26">
        <v>4.8611111111111112E-3</v>
      </c>
      <c r="Y51" s="25"/>
      <c r="Z51" s="26"/>
      <c r="AA51" s="46"/>
      <c r="AB51" s="26"/>
      <c r="AC51" s="46">
        <v>2.4074074074074076E-3</v>
      </c>
      <c r="AD51" s="26">
        <v>5.0694444444444441E-3</v>
      </c>
      <c r="AE51" s="46"/>
      <c r="AF51" s="46"/>
      <c r="AG51" s="25"/>
      <c r="AH51" s="26"/>
      <c r="AI51" s="25"/>
      <c r="AJ51" s="26"/>
      <c r="AK51" s="25"/>
      <c r="AL51" s="26"/>
      <c r="AN51" s="65" t="str">
        <f>IF(J51="", "",IF(J51&gt;2*I51, "","200m pace slower than 400m pace"))</f>
        <v/>
      </c>
    </row>
    <row r="52" spans="1:40" ht="15" x14ac:dyDescent="0.25">
      <c r="A52" s="38" t="s">
        <v>425</v>
      </c>
      <c r="B52" s="54" t="s">
        <v>426</v>
      </c>
      <c r="C52" s="28"/>
      <c r="D52" s="29" t="str">
        <f>IF(AND(E52&lt;=$D$2,E52&gt;=$D$3),$D$1,IF(AND(E52&lt;=$E$2,E52&gt;=$E$3),$E$1,IF(AND(E52&lt;=$F$2,E52&gt;=$F$3),$F$1,IF(AND(E52&lt;=$G$2,E52&gt;=$G$3),$G$1,IF(AND(E52&lt;=$H$2,E52&gt;=$H$3),$H$1,"Test")))))</f>
        <v>Test</v>
      </c>
      <c r="E52" s="43" t="str">
        <f>IFERROR(IF(J52="","",(100/((400-200)/((J52*86400)-(I52*86400)))/86400)),"")</f>
        <v/>
      </c>
      <c r="F52" s="23" t="str">
        <f>IF(E52="","",$F$5/100*E52)</f>
        <v/>
      </c>
      <c r="G52" s="23" t="str">
        <f>IF(E52="","",$G$5/100*E52)</f>
        <v/>
      </c>
      <c r="H52" s="23" t="str">
        <f>IF(E52="","",$H$5/100*E52)</f>
        <v/>
      </c>
      <c r="I52" s="72">
        <f>IF(K52&gt;0,K52,IF(M52&gt;0,M52,IF(O52&gt;0,O52,IF(Q52&gt;0,Q52,IF(S52&gt;0,S52,IF(U52&gt;0,U52,IF(W52&gt;0,W52,IF(Y52&gt;0,Y52,IF(AA52&gt;0,AA52,IF(AC52&gt;0, AC52,IF(AE52&gt;0, AE52,IF(AG52&gt;0,AG52,IF(AI52&gt;0,AI52,AK52)))))))))))))</f>
        <v>0</v>
      </c>
      <c r="J52" s="67">
        <f>IF(L52&gt;0,L52,IF(N52&gt;0,N52,IF(P52&gt;0,P52,IF(R52&gt;0,R52,IF(T52&gt;0,T52,IF(V52&gt;0,V52,IF(X52&gt;0,X52,IF(Z52&gt;0,Z52,IF(AB52&gt;0,AB52,IF(AD52&gt;0, AD52,IF(AF52&gt;0, AF52,IF(AH52&gt;0,AH52,IF(AJ52&gt;0,AJ52,AL52)))))))))))))</f>
        <v>0</v>
      </c>
      <c r="K52" s="25"/>
      <c r="L52" s="26"/>
      <c r="M52" s="46"/>
      <c r="N52" s="26"/>
      <c r="O52" s="25"/>
      <c r="P52" s="26"/>
      <c r="Q52" s="25"/>
      <c r="R52" s="26"/>
      <c r="S52" s="25"/>
      <c r="T52" s="26"/>
      <c r="U52" s="25"/>
      <c r="V52" s="26"/>
      <c r="W52" s="25"/>
      <c r="X52" s="26"/>
      <c r="Y52" s="25"/>
      <c r="Z52" s="26"/>
      <c r="AA52" s="46"/>
      <c r="AB52" s="26"/>
      <c r="AC52" s="46"/>
      <c r="AD52" s="26"/>
      <c r="AE52" s="46"/>
      <c r="AF52" s="46"/>
      <c r="AG52" s="25"/>
      <c r="AH52" s="26"/>
      <c r="AI52" s="25"/>
      <c r="AJ52" s="26"/>
      <c r="AK52" s="25"/>
      <c r="AL52" s="26"/>
      <c r="AN52" s="65"/>
    </row>
    <row r="53" spans="1:40" ht="15" x14ac:dyDescent="0.25">
      <c r="A53" s="38" t="s">
        <v>422</v>
      </c>
      <c r="B53" s="54" t="s">
        <v>423</v>
      </c>
      <c r="C53" s="28"/>
      <c r="D53" s="29">
        <f t="shared" si="14"/>
        <v>4</v>
      </c>
      <c r="E53" s="43">
        <f t="shared" si="15"/>
        <v>1.1226851851851853E-3</v>
      </c>
      <c r="F53" s="23">
        <f t="shared" si="16"/>
        <v>2.2453703703703707E-3</v>
      </c>
      <c r="G53" s="23">
        <f t="shared" si="17"/>
        <v>4.4907407407407413E-3</v>
      </c>
      <c r="H53" s="23">
        <f t="shared" si="18"/>
        <v>8.9814814814814826E-3</v>
      </c>
      <c r="I53" s="72">
        <f t="shared" si="19"/>
        <v>2.0949074074074073E-3</v>
      </c>
      <c r="J53" s="67">
        <f t="shared" si="20"/>
        <v>4.340277777777778E-3</v>
      </c>
      <c r="K53" s="25">
        <v>2.0949074074074073E-3</v>
      </c>
      <c r="L53" s="26">
        <v>4.340277777777778E-3</v>
      </c>
      <c r="M53" s="46">
        <v>2.0949074074074073E-3</v>
      </c>
      <c r="N53" s="26">
        <v>4.363425925925926E-3</v>
      </c>
      <c r="O53" s="25"/>
      <c r="P53" s="26"/>
      <c r="Q53" s="25">
        <v>2.1180555555555553E-3</v>
      </c>
      <c r="R53" s="26">
        <v>4.386574074074074E-3</v>
      </c>
      <c r="S53" s="25">
        <v>2.0254629629629629E-3</v>
      </c>
      <c r="T53" s="26">
        <v>4.2708333333333339E-3</v>
      </c>
      <c r="U53" s="25">
        <v>2.0601851851851853E-3</v>
      </c>
      <c r="V53" s="26">
        <v>4.2824074074074075E-3</v>
      </c>
      <c r="W53" s="25">
        <v>1.9907407407407408E-3</v>
      </c>
      <c r="X53" s="26">
        <v>4.3287037037037035E-3</v>
      </c>
      <c r="Y53" s="25">
        <v>2.1180555555555553E-3</v>
      </c>
      <c r="Z53" s="26">
        <v>4.6527777777777774E-3</v>
      </c>
      <c r="AA53" s="46"/>
      <c r="AB53" s="26"/>
      <c r="AC53" s="46"/>
      <c r="AD53" s="26"/>
      <c r="AE53" s="46"/>
      <c r="AF53" s="46"/>
      <c r="AG53" s="25"/>
      <c r="AH53" s="26"/>
      <c r="AI53" s="25"/>
      <c r="AJ53" s="26"/>
      <c r="AK53" s="25"/>
      <c r="AL53" s="26"/>
      <c r="AN53" s="65" t="str">
        <f>IF(J53="", "",IF(J53&gt;2*I53, "","200m pace slower than 400m pace"))</f>
        <v/>
      </c>
    </row>
    <row r="54" spans="1:40" ht="15" x14ac:dyDescent="0.25">
      <c r="A54" s="38" t="s">
        <v>424</v>
      </c>
      <c r="B54" s="54" t="s">
        <v>420</v>
      </c>
      <c r="C54" s="28"/>
      <c r="D54" s="29">
        <f t="shared" si="14"/>
        <v>5</v>
      </c>
      <c r="E54" s="43">
        <f t="shared" si="15"/>
        <v>1.001157407407407E-3</v>
      </c>
      <c r="F54" s="23">
        <f t="shared" si="16"/>
        <v>2.002314814814814E-3</v>
      </c>
      <c r="G54" s="23">
        <f t="shared" si="17"/>
        <v>4.004629629629628E-3</v>
      </c>
      <c r="H54" s="23">
        <f t="shared" si="18"/>
        <v>8.0092592592592559E-3</v>
      </c>
      <c r="I54" s="72">
        <f t="shared" si="19"/>
        <v>1.8750000000000001E-3</v>
      </c>
      <c r="J54" s="67">
        <f t="shared" si="20"/>
        <v>3.8773148148148143E-3</v>
      </c>
      <c r="K54" s="25"/>
      <c r="L54" s="26"/>
      <c r="M54" s="46">
        <v>1.8750000000000001E-3</v>
      </c>
      <c r="N54" s="26">
        <v>3.8773148148148143E-3</v>
      </c>
      <c r="O54" s="25"/>
      <c r="P54" s="26"/>
      <c r="Q54" s="25">
        <v>1.7939814814814815E-3</v>
      </c>
      <c r="R54" s="26">
        <v>3.7731481481481483E-3</v>
      </c>
      <c r="S54" s="25"/>
      <c r="T54" s="26"/>
      <c r="U54" s="25">
        <v>1.8055555555555557E-3</v>
      </c>
      <c r="V54" s="26">
        <v>3.7847222222222223E-3</v>
      </c>
      <c r="W54" s="25"/>
      <c r="X54" s="26"/>
      <c r="Y54" s="25"/>
      <c r="Z54" s="26"/>
      <c r="AA54" s="46">
        <v>1.736111111111111E-3</v>
      </c>
      <c r="AB54" s="26">
        <v>3.6574074074074074E-3</v>
      </c>
      <c r="AC54" s="46">
        <v>1.7592592592592592E-3</v>
      </c>
      <c r="AD54" s="26">
        <v>3.6689814814814814E-3</v>
      </c>
      <c r="AE54" s="46">
        <v>1.8865740740740742E-3</v>
      </c>
      <c r="AF54" s="46">
        <v>3.6805555555555554E-3</v>
      </c>
      <c r="AG54" s="25"/>
      <c r="AH54" s="26"/>
      <c r="AI54" s="25">
        <v>1.712962962962963E-3</v>
      </c>
      <c r="AJ54" s="26">
        <v>3.6226851851851854E-3</v>
      </c>
      <c r="AK54" s="25"/>
      <c r="AL54" s="26"/>
      <c r="AN54" s="65" t="str">
        <f>IF(J54="", "",IF(J54&gt;2*I54, "","200m pace slower than 400m pace"))</f>
        <v/>
      </c>
    </row>
    <row r="55" spans="1:40" ht="15" x14ac:dyDescent="0.25">
      <c r="A55" s="36" t="s">
        <v>427</v>
      </c>
      <c r="B55" s="47" t="s">
        <v>428</v>
      </c>
      <c r="C55" s="28"/>
      <c r="D55" s="29" t="str">
        <f t="shared" si="14"/>
        <v>Test</v>
      </c>
      <c r="E55" s="43" t="str">
        <f t="shared" si="15"/>
        <v/>
      </c>
      <c r="F55" s="23" t="str">
        <f t="shared" si="16"/>
        <v/>
      </c>
      <c r="G55" s="23" t="str">
        <f t="shared" si="17"/>
        <v/>
      </c>
      <c r="H55" s="23" t="str">
        <f t="shared" si="18"/>
        <v/>
      </c>
      <c r="I55" s="72">
        <f t="shared" si="19"/>
        <v>0</v>
      </c>
      <c r="J55" s="67">
        <f t="shared" si="20"/>
        <v>0</v>
      </c>
      <c r="K55" s="25"/>
      <c r="L55" s="26"/>
      <c r="M55" s="46"/>
      <c r="N55" s="26"/>
      <c r="O55" s="25"/>
      <c r="P55" s="26"/>
      <c r="Q55" s="25"/>
      <c r="R55" s="26"/>
      <c r="S55" s="25"/>
      <c r="T55" s="26"/>
      <c r="U55" s="25"/>
      <c r="V55" s="26"/>
      <c r="W55" s="25"/>
      <c r="X55" s="26"/>
      <c r="Y55" s="25"/>
      <c r="Z55" s="26"/>
      <c r="AA55" s="46"/>
      <c r="AB55" s="26"/>
      <c r="AC55" s="46"/>
      <c r="AD55" s="26"/>
      <c r="AE55" s="46"/>
      <c r="AF55" s="46"/>
      <c r="AG55" s="25"/>
      <c r="AH55" s="26"/>
      <c r="AI55" s="25"/>
      <c r="AJ55" s="26"/>
      <c r="AK55" s="25"/>
      <c r="AL55" s="26"/>
      <c r="AN55" s="65"/>
    </row>
    <row r="56" spans="1:40" ht="15" x14ac:dyDescent="0.25">
      <c r="A56" s="36" t="s">
        <v>429</v>
      </c>
      <c r="B56" s="47" t="s">
        <v>430</v>
      </c>
      <c r="C56" s="28"/>
      <c r="D56" s="29" t="str">
        <f>IF(AND(E56&lt;=$D$2,E56&gt;=$D$3),$D$1,IF(AND(E56&lt;=$E$2,E56&gt;=$E$3),$E$1,IF(AND(E56&lt;=$F$2,E56&gt;=$F$3),$F$1,IF(AND(E56&lt;=$G$2,E56&gt;=$G$3),$G$1,IF(AND(E56&lt;=$H$2,E56&gt;=$H$3),$H$1,"Test")))))</f>
        <v>Test</v>
      </c>
      <c r="E56" s="43" t="str">
        <f>IFERROR(IF(J56="","",(100/((400-200)/((J56*86400)-(I56*86400)))/86400)),"")</f>
        <v/>
      </c>
      <c r="F56" s="23" t="str">
        <f>IF(E56="","",$F$5/100*E56)</f>
        <v/>
      </c>
      <c r="G56" s="23" t="str">
        <f>IF(E56="","",$G$5/100*E56)</f>
        <v/>
      </c>
      <c r="H56" s="23" t="str">
        <f>IF(E56="","",$H$5/100*E56)</f>
        <v/>
      </c>
      <c r="I56" s="72">
        <f>IF(K56&gt;0,K56,IF(M56&gt;0,M56,IF(O56&gt;0,O56,IF(Q56&gt;0,Q56,IF(S56&gt;0,S56,IF(U56&gt;0,U56,IF(W56&gt;0,W56,IF(Y56&gt;0,Y56,IF(AA56&gt;0,AA56,IF(AC56&gt;0, AC56,IF(AE56&gt;0, AE56,IF(AG56&gt;0,AG56,IF(AI56&gt;0,AI56,AK56)))))))))))))</f>
        <v>0</v>
      </c>
      <c r="J56" s="67">
        <f>IF(L56&gt;0,L56,IF(N56&gt;0,N56,IF(P56&gt;0,P56,IF(R56&gt;0,R56,IF(T56&gt;0,T56,IF(V56&gt;0,V56,IF(X56&gt;0,X56,IF(Z56&gt;0,Z56,IF(AB56&gt;0,AB56,IF(AD56&gt;0, AD56,IF(AF56&gt;0, AF56,IF(AH56&gt;0,AH56,IF(AJ56&gt;0,AJ56,AL56)))))))))))))</f>
        <v>0</v>
      </c>
      <c r="K56" s="25"/>
      <c r="L56" s="26"/>
      <c r="M56" s="46"/>
      <c r="N56" s="26"/>
      <c r="O56" s="25"/>
      <c r="P56" s="26"/>
      <c r="Q56" s="25"/>
      <c r="R56" s="26"/>
      <c r="S56" s="25"/>
      <c r="T56" s="26"/>
      <c r="U56" s="25"/>
      <c r="V56" s="26"/>
      <c r="W56" s="25"/>
      <c r="X56" s="26"/>
      <c r="Y56" s="25"/>
      <c r="Z56" s="26"/>
      <c r="AA56" s="46"/>
      <c r="AB56" s="26"/>
      <c r="AC56" s="46"/>
      <c r="AD56" s="26"/>
      <c r="AE56" s="46"/>
      <c r="AF56" s="46"/>
      <c r="AG56" s="25"/>
      <c r="AH56" s="26"/>
      <c r="AI56" s="25"/>
      <c r="AJ56" s="26"/>
      <c r="AK56" s="25"/>
      <c r="AL56" s="26"/>
      <c r="AN56" s="65"/>
    </row>
    <row r="57" spans="1:40" ht="15" x14ac:dyDescent="0.25">
      <c r="A57" s="36" t="s">
        <v>431</v>
      </c>
      <c r="B57" s="47" t="s">
        <v>432</v>
      </c>
      <c r="C57" s="28"/>
      <c r="D57" s="29" t="str">
        <f>IF(AND(E57&lt;=$D$2,E57&gt;=$D$3),$D$1,IF(AND(E57&lt;=$E$2,E57&gt;=$E$3),$E$1,IF(AND(E57&lt;=$F$2,E57&gt;=$F$3),$F$1,IF(AND(E57&lt;=$G$2,E57&gt;=$G$3),$G$1,IF(AND(E57&lt;=$H$2,E57&gt;=$H$3),$H$1,"Test")))))</f>
        <v>Test</v>
      </c>
      <c r="E57" s="43" t="str">
        <f>IFERROR(IF(J57="","",(100/((400-200)/((J57*86400)-(I57*86400)))/86400)),"")</f>
        <v/>
      </c>
      <c r="F57" s="23" t="str">
        <f>IF(E57="","",$F$5/100*E57)</f>
        <v/>
      </c>
      <c r="G57" s="23" t="str">
        <f>IF(E57="","",$G$5/100*E57)</f>
        <v/>
      </c>
      <c r="H57" s="23" t="str">
        <f>IF(E57="","",$H$5/100*E57)</f>
        <v/>
      </c>
      <c r="I57" s="72">
        <f>IF(K57&gt;0,K57,IF(M57&gt;0,M57,IF(O57&gt;0,O57,IF(Q57&gt;0,Q57,IF(S57&gt;0,S57,IF(U57&gt;0,U57,IF(W57&gt;0,W57,IF(Y57&gt;0,Y57,IF(AA57&gt;0,AA57,IF(AC57&gt;0, AC57,IF(AE57&gt;0, AE57,IF(AG57&gt;0,AG57,IF(AI57&gt;0,AI57,AK57)))))))))))))</f>
        <v>0</v>
      </c>
      <c r="J57" s="67">
        <f>IF(L57&gt;0,L57,IF(N57&gt;0,N57,IF(P57&gt;0,P57,IF(R57&gt;0,R57,IF(T57&gt;0,T57,IF(V57&gt;0,V57,IF(X57&gt;0,X57,IF(Z57&gt;0,Z57,IF(AB57&gt;0,AB57,IF(AD57&gt;0, AD57,IF(AF57&gt;0, AF57,IF(AH57&gt;0,AH57,IF(AJ57&gt;0,AJ57,AL57)))))))))))))</f>
        <v>0</v>
      </c>
      <c r="K57" s="25"/>
      <c r="L57" s="26"/>
      <c r="M57" s="46"/>
      <c r="N57" s="26"/>
      <c r="O57" s="25"/>
      <c r="P57" s="26"/>
      <c r="Q57" s="25"/>
      <c r="R57" s="26"/>
      <c r="S57" s="25"/>
      <c r="T57" s="26"/>
      <c r="U57" s="25"/>
      <c r="V57" s="26"/>
      <c r="W57" s="25"/>
      <c r="X57" s="26"/>
      <c r="Y57" s="25"/>
      <c r="Z57" s="26"/>
      <c r="AA57" s="46"/>
      <c r="AB57" s="26"/>
      <c r="AC57" s="46"/>
      <c r="AD57" s="26"/>
      <c r="AE57" s="46"/>
      <c r="AF57" s="46"/>
      <c r="AG57" s="25"/>
      <c r="AH57" s="26"/>
      <c r="AI57" s="25"/>
      <c r="AJ57" s="26"/>
      <c r="AK57" s="25"/>
      <c r="AL57" s="26"/>
      <c r="AN57" s="65"/>
    </row>
    <row r="58" spans="1:40" ht="15" x14ac:dyDescent="0.25">
      <c r="A58" s="38" t="s">
        <v>438</v>
      </c>
      <c r="B58" s="54" t="s">
        <v>436</v>
      </c>
      <c r="C58" s="28"/>
      <c r="D58" s="29">
        <f t="shared" si="14"/>
        <v>4</v>
      </c>
      <c r="E58" s="43">
        <f t="shared" si="15"/>
        <v>1.0937500000000001E-3</v>
      </c>
      <c r="F58" s="23">
        <f t="shared" si="16"/>
        <v>2.1875000000000002E-3</v>
      </c>
      <c r="G58" s="23">
        <f t="shared" si="17"/>
        <v>4.3750000000000004E-3</v>
      </c>
      <c r="H58" s="23">
        <f t="shared" si="18"/>
        <v>8.7500000000000008E-3</v>
      </c>
      <c r="I58" s="72">
        <f t="shared" si="19"/>
        <v>2.0023148148148148E-3</v>
      </c>
      <c r="J58" s="67">
        <f t="shared" si="20"/>
        <v>4.1898148148148146E-3</v>
      </c>
      <c r="K58" s="25">
        <v>2.0023148148148148E-3</v>
      </c>
      <c r="L58" s="26">
        <v>4.1898148148148146E-3</v>
      </c>
      <c r="M58" s="46">
        <v>2.0717592592592593E-3</v>
      </c>
      <c r="N58" s="26">
        <v>4.3055555555555555E-3</v>
      </c>
      <c r="O58" s="25"/>
      <c r="P58" s="26"/>
      <c r="Q58" s="25">
        <v>2.4768518518518516E-3</v>
      </c>
      <c r="R58" s="26">
        <v>4.6296296296296302E-3</v>
      </c>
      <c r="S58" s="25"/>
      <c r="T58" s="26"/>
      <c r="U58" s="25"/>
      <c r="V58" s="26"/>
      <c r="W58" s="25"/>
      <c r="X58" s="26"/>
      <c r="Y58" s="25"/>
      <c r="Z58" s="26"/>
      <c r="AA58" s="46"/>
      <c r="AB58" s="26"/>
      <c r="AC58" s="46"/>
      <c r="AD58" s="26"/>
      <c r="AE58" s="46"/>
      <c r="AF58" s="46"/>
      <c r="AG58" s="25"/>
      <c r="AH58" s="26"/>
      <c r="AI58" s="25"/>
      <c r="AJ58" s="26"/>
      <c r="AK58" s="25"/>
      <c r="AL58" s="26"/>
      <c r="AN58" s="65" t="str">
        <f>IF(J58="", "",IF(J58&gt;2*I58, "","200m pace slower than 400m pace"))</f>
        <v/>
      </c>
    </row>
    <row r="59" spans="1:40" ht="15" x14ac:dyDescent="0.25">
      <c r="A59" s="38" t="s">
        <v>437</v>
      </c>
      <c r="B59" s="54" t="s">
        <v>421</v>
      </c>
      <c r="C59" s="28"/>
      <c r="D59" s="29">
        <f t="shared" si="14"/>
        <v>3</v>
      </c>
      <c r="E59" s="43">
        <f t="shared" si="15"/>
        <v>1.261574074074074E-3</v>
      </c>
      <c r="F59" s="23">
        <f t="shared" si="16"/>
        <v>2.5231481481481481E-3</v>
      </c>
      <c r="G59" s="23">
        <f t="shared" si="17"/>
        <v>5.0462962962962961E-3</v>
      </c>
      <c r="H59" s="23">
        <f t="shared" si="18"/>
        <v>1.0092592592592592E-2</v>
      </c>
      <c r="I59" s="72">
        <f t="shared" si="19"/>
        <v>2.2222222222222222E-3</v>
      </c>
      <c r="J59" s="67">
        <f t="shared" si="20"/>
        <v>4.7453703703703703E-3</v>
      </c>
      <c r="K59" s="25"/>
      <c r="L59" s="26"/>
      <c r="M59" s="46">
        <v>2.2222222222222222E-3</v>
      </c>
      <c r="N59" s="26">
        <v>4.7453703703703703E-3</v>
      </c>
      <c r="O59" s="25"/>
      <c r="P59" s="26"/>
      <c r="Q59" s="25"/>
      <c r="R59" s="26"/>
      <c r="S59" s="25"/>
      <c r="T59" s="26"/>
      <c r="U59" s="25"/>
      <c r="V59" s="26"/>
      <c r="W59" s="25"/>
      <c r="X59" s="26"/>
      <c r="Y59" s="25"/>
      <c r="Z59" s="26"/>
      <c r="AA59" s="46"/>
      <c r="AB59" s="26"/>
      <c r="AC59" s="46"/>
      <c r="AD59" s="26"/>
      <c r="AE59" s="46"/>
      <c r="AF59" s="46"/>
      <c r="AG59" s="25"/>
      <c r="AH59" s="26"/>
      <c r="AI59" s="25"/>
      <c r="AJ59" s="26"/>
      <c r="AK59" s="25"/>
      <c r="AL59" s="26"/>
      <c r="AN59" s="65" t="str">
        <f>IF(J59="", "",IF(J59&gt;2*I59, "","200m pace slower than 400m pace"))</f>
        <v/>
      </c>
    </row>
    <row r="60" spans="1:40" ht="15" x14ac:dyDescent="0.25">
      <c r="A60" s="38" t="s">
        <v>433</v>
      </c>
      <c r="B60" s="54" t="s">
        <v>434</v>
      </c>
      <c r="C60" s="28"/>
      <c r="D60" s="29" t="str">
        <f>IF(AND(E60&lt;=$D$2,E60&gt;=$D$3),$D$1,IF(AND(E60&lt;=$E$2,E60&gt;=$E$3),$E$1,IF(AND(E60&lt;=$F$2,E60&gt;=$F$3),$F$1,IF(AND(E60&lt;=$G$2,E60&gt;=$G$3),$G$1,IF(AND(E60&lt;=$H$2,E60&gt;=$H$3),$H$1,"Test")))))</f>
        <v>Test</v>
      </c>
      <c r="E60" s="43" t="str">
        <f>IFERROR(IF(J60="","",(100/((400-200)/((J60*86400)-(I60*86400)))/86400)),"")</f>
        <v/>
      </c>
      <c r="F60" s="23" t="str">
        <f>IF(E60="","",$F$5/100*E60)</f>
        <v/>
      </c>
      <c r="G60" s="23" t="str">
        <f>IF(E60="","",$G$5/100*E60)</f>
        <v/>
      </c>
      <c r="H60" s="23" t="str">
        <f>IF(E60="","",$H$5/100*E60)</f>
        <v/>
      </c>
      <c r="I60" s="72">
        <f t="shared" ref="I60:J63" si="22">IF(K60&gt;0,K60,IF(M60&gt;0,M60,IF(O60&gt;0,O60,IF(Q60&gt;0,Q60,IF(S60&gt;0,S60,IF(U60&gt;0,U60,IF(W60&gt;0,W60,IF(Y60&gt;0,Y60,IF(AA60&gt;0,AA60,IF(AC60&gt;0, AC60,IF(AE60&gt;0, AE60,IF(AG60&gt;0,AG60,IF(AI60&gt;0,AI60,AK60)))))))))))))</f>
        <v>0</v>
      </c>
      <c r="J60" s="67">
        <f t="shared" si="22"/>
        <v>0</v>
      </c>
      <c r="K60" s="25"/>
      <c r="L60" s="26"/>
      <c r="M60" s="46"/>
      <c r="N60" s="26"/>
      <c r="O60" s="25"/>
      <c r="P60" s="26"/>
      <c r="Q60" s="25"/>
      <c r="R60" s="26"/>
      <c r="S60" s="25"/>
      <c r="T60" s="26"/>
      <c r="U60" s="25"/>
      <c r="V60" s="26"/>
      <c r="W60" s="25"/>
      <c r="X60" s="26"/>
      <c r="Y60" s="25"/>
      <c r="Z60" s="26"/>
      <c r="AA60" s="46"/>
      <c r="AB60" s="26"/>
      <c r="AC60" s="46"/>
      <c r="AD60" s="26"/>
      <c r="AE60" s="46"/>
      <c r="AF60" s="46"/>
      <c r="AG60" s="25"/>
      <c r="AH60" s="26"/>
      <c r="AI60" s="25"/>
      <c r="AJ60" s="26"/>
      <c r="AK60" s="25"/>
      <c r="AL60" s="26"/>
      <c r="AN60" s="65"/>
    </row>
    <row r="61" spans="1:40" ht="15" x14ac:dyDescent="0.25">
      <c r="A61" s="38" t="s">
        <v>439</v>
      </c>
      <c r="B61" s="54" t="s">
        <v>440</v>
      </c>
      <c r="C61" s="28"/>
      <c r="D61" s="29" t="str">
        <f>IF(AND(E61&lt;=$D$2,E61&gt;=$D$3),$D$1,IF(AND(E61&lt;=$E$2,E61&gt;=$E$3),$E$1,IF(AND(E61&lt;=$F$2,E61&gt;=$F$3),$F$1,IF(AND(E61&lt;=$G$2,E61&gt;=$G$3),$G$1,IF(AND(E61&lt;=$H$2,E61&gt;=$H$3),$H$1,"Test")))))</f>
        <v>Test</v>
      </c>
      <c r="E61" s="43" t="str">
        <f>IFERROR(IF(J61="","",(100/((400-200)/((J61*86400)-(I61*86400)))/86400)),"")</f>
        <v/>
      </c>
      <c r="F61" s="23" t="str">
        <f>IF(E61="","",$F$5/100*E61)</f>
        <v/>
      </c>
      <c r="G61" s="23" t="str">
        <f>IF(E61="","",$G$5/100*E61)</f>
        <v/>
      </c>
      <c r="H61" s="23" t="str">
        <f>IF(E61="","",$H$5/100*E61)</f>
        <v/>
      </c>
      <c r="I61" s="72">
        <f t="shared" si="22"/>
        <v>0</v>
      </c>
      <c r="J61" s="67">
        <f t="shared" si="22"/>
        <v>0</v>
      </c>
      <c r="K61" s="25"/>
      <c r="L61" s="26"/>
      <c r="M61" s="46"/>
      <c r="N61" s="26"/>
      <c r="O61" s="25"/>
      <c r="P61" s="26"/>
      <c r="Q61" s="25"/>
      <c r="R61" s="26"/>
      <c r="S61" s="25"/>
      <c r="T61" s="26"/>
      <c r="U61" s="25"/>
      <c r="V61" s="26"/>
      <c r="W61" s="25"/>
      <c r="X61" s="26"/>
      <c r="Y61" s="25"/>
      <c r="Z61" s="26"/>
      <c r="AA61" s="46"/>
      <c r="AB61" s="26"/>
      <c r="AC61" s="46"/>
      <c r="AD61" s="26"/>
      <c r="AE61" s="46"/>
      <c r="AF61" s="46"/>
      <c r="AG61" s="25"/>
      <c r="AH61" s="26"/>
      <c r="AI61" s="25"/>
      <c r="AJ61" s="26"/>
      <c r="AK61" s="25"/>
      <c r="AL61" s="26"/>
      <c r="AN61" s="65"/>
    </row>
    <row r="62" spans="1:40" ht="15" x14ac:dyDescent="0.25">
      <c r="A62" s="38" t="s">
        <v>441</v>
      </c>
      <c r="B62" s="54" t="s">
        <v>442</v>
      </c>
      <c r="C62" s="28"/>
      <c r="D62" s="29" t="str">
        <f>IF(AND(E62&lt;=$D$2,E62&gt;=$D$3),$D$1,IF(AND(E62&lt;=$E$2,E62&gt;=$E$3),$E$1,IF(AND(E62&lt;=$F$2,E62&gt;=$F$3),$F$1,IF(AND(E62&lt;=$G$2,E62&gt;=$G$3),$G$1,IF(AND(E62&lt;=$H$2,E62&gt;=$H$3),$H$1,"Test")))))</f>
        <v>Test</v>
      </c>
      <c r="E62" s="43" t="str">
        <f>IFERROR(IF(J62="","",(100/((400-200)/((J62*86400)-(I62*86400)))/86400)),"")</f>
        <v/>
      </c>
      <c r="F62" s="23" t="str">
        <f>IF(E62="","",$F$5/100*E62)</f>
        <v/>
      </c>
      <c r="G62" s="23" t="str">
        <f>IF(E62="","",$G$5/100*E62)</f>
        <v/>
      </c>
      <c r="H62" s="23" t="str">
        <f>IF(E62="","",$H$5/100*E62)</f>
        <v/>
      </c>
      <c r="I62" s="72">
        <f t="shared" si="22"/>
        <v>0</v>
      </c>
      <c r="J62" s="67">
        <f t="shared" si="22"/>
        <v>0</v>
      </c>
      <c r="K62" s="25"/>
      <c r="L62" s="26"/>
      <c r="M62" s="46"/>
      <c r="N62" s="26"/>
      <c r="O62" s="25"/>
      <c r="P62" s="26"/>
      <c r="Q62" s="25"/>
      <c r="R62" s="26"/>
      <c r="S62" s="25"/>
      <c r="T62" s="26"/>
      <c r="U62" s="25"/>
      <c r="V62" s="26"/>
      <c r="W62" s="25"/>
      <c r="X62" s="26"/>
      <c r="Y62" s="25"/>
      <c r="Z62" s="26"/>
      <c r="AA62" s="46"/>
      <c r="AB62" s="26"/>
      <c r="AC62" s="46"/>
      <c r="AD62" s="26"/>
      <c r="AE62" s="46"/>
      <c r="AF62" s="46"/>
      <c r="AG62" s="25"/>
      <c r="AH62" s="26"/>
      <c r="AI62" s="25"/>
      <c r="AJ62" s="26"/>
      <c r="AK62" s="25"/>
      <c r="AL62" s="26"/>
      <c r="AN62" s="65"/>
    </row>
    <row r="63" spans="1:40" ht="15" x14ac:dyDescent="0.25">
      <c r="A63" s="38" t="s">
        <v>441</v>
      </c>
      <c r="B63" s="54" t="s">
        <v>443</v>
      </c>
      <c r="C63" s="28"/>
      <c r="D63" s="29" t="str">
        <f>IF(AND(E63&lt;=$D$2,E63&gt;=$D$3),$D$1,IF(AND(E63&lt;=$E$2,E63&gt;=$E$3),$E$1,IF(AND(E63&lt;=$F$2,E63&gt;=$F$3),$F$1,IF(AND(E63&lt;=$G$2,E63&gt;=$G$3),$G$1,IF(AND(E63&lt;=$H$2,E63&gt;=$H$3),$H$1,"Test")))))</f>
        <v>Test</v>
      </c>
      <c r="E63" s="43" t="str">
        <f>IFERROR(IF(J63="","",(100/((400-200)/((J63*86400)-(I63*86400)))/86400)),"")</f>
        <v/>
      </c>
      <c r="F63" s="23" t="str">
        <f>IF(E63="","",$F$5/100*E63)</f>
        <v/>
      </c>
      <c r="G63" s="23" t="str">
        <f>IF(E63="","",$G$5/100*E63)</f>
        <v/>
      </c>
      <c r="H63" s="23" t="str">
        <f>IF(E63="","",$H$5/100*E63)</f>
        <v/>
      </c>
      <c r="I63" s="72">
        <f t="shared" si="22"/>
        <v>0</v>
      </c>
      <c r="J63" s="67">
        <f t="shared" si="22"/>
        <v>0</v>
      </c>
      <c r="K63" s="25"/>
      <c r="L63" s="26"/>
      <c r="M63" s="46"/>
      <c r="N63" s="26"/>
      <c r="O63" s="25"/>
      <c r="P63" s="26"/>
      <c r="Q63" s="25"/>
      <c r="R63" s="26"/>
      <c r="S63" s="25"/>
      <c r="T63" s="26"/>
      <c r="U63" s="25"/>
      <c r="V63" s="26"/>
      <c r="W63" s="25"/>
      <c r="X63" s="26"/>
      <c r="Y63" s="25"/>
      <c r="Z63" s="26"/>
      <c r="AA63" s="46"/>
      <c r="AB63" s="26"/>
      <c r="AC63" s="46"/>
      <c r="AD63" s="26"/>
      <c r="AE63" s="46"/>
      <c r="AF63" s="46"/>
      <c r="AG63" s="25"/>
      <c r="AH63" s="26"/>
      <c r="AI63" s="25"/>
      <c r="AJ63" s="26"/>
      <c r="AK63" s="25"/>
      <c r="AL63" s="26"/>
      <c r="AN63" s="65"/>
    </row>
    <row r="64" spans="1:40" ht="15" x14ac:dyDescent="0.25">
      <c r="A64" s="36" t="s">
        <v>444</v>
      </c>
      <c r="B64" s="47" t="s">
        <v>435</v>
      </c>
      <c r="C64" s="28"/>
      <c r="D64" s="29">
        <f t="shared" si="14"/>
        <v>4</v>
      </c>
      <c r="E64" s="43">
        <f t="shared" si="15"/>
        <v>1.1747685185185186E-3</v>
      </c>
      <c r="F64" s="23">
        <f t="shared" si="16"/>
        <v>2.3495370370370371E-3</v>
      </c>
      <c r="G64" s="23">
        <f t="shared" si="17"/>
        <v>4.6990740740740743E-3</v>
      </c>
      <c r="H64" s="23">
        <f t="shared" si="18"/>
        <v>9.3981481481481485E-3</v>
      </c>
      <c r="I64" s="72">
        <f t="shared" si="19"/>
        <v>2.1759259259259258E-3</v>
      </c>
      <c r="J64" s="67">
        <f t="shared" si="20"/>
        <v>4.5254629629629629E-3</v>
      </c>
      <c r="K64" s="25">
        <v>2.1759259259259258E-3</v>
      </c>
      <c r="L64" s="26">
        <v>4.5254629629629629E-3</v>
      </c>
      <c r="M64" s="46"/>
      <c r="N64" s="26"/>
      <c r="O64" s="25"/>
      <c r="P64" s="26"/>
      <c r="Q64" s="25"/>
      <c r="R64" s="26"/>
      <c r="S64" s="25"/>
      <c r="T64" s="26"/>
      <c r="U64" s="25"/>
      <c r="V64" s="26"/>
      <c r="W64" s="25"/>
      <c r="X64" s="26"/>
      <c r="Y64" s="25"/>
      <c r="Z64" s="26"/>
      <c r="AA64" s="46"/>
      <c r="AB64" s="26"/>
      <c r="AC64" s="46">
        <v>2.1412037037037038E-3</v>
      </c>
      <c r="AD64" s="26">
        <v>4.3749999999999995E-3</v>
      </c>
      <c r="AE64" s="46">
        <v>2.1759259259259258E-3</v>
      </c>
      <c r="AF64" s="46">
        <v>4.4212962962962956E-3</v>
      </c>
      <c r="AG64" s="25"/>
      <c r="AH64" s="26"/>
      <c r="AI64" s="25"/>
      <c r="AJ64" s="26"/>
      <c r="AK64" s="25"/>
      <c r="AL64" s="26"/>
      <c r="AN64" s="65" t="str">
        <f>IF(J64="", "",IF(J64&gt;2*I64, "","200m pace slower than 400m pace"))</f>
        <v/>
      </c>
    </row>
    <row r="65" spans="1:40" ht="15" x14ac:dyDescent="0.25">
      <c r="A65" s="36" t="s">
        <v>445</v>
      </c>
      <c r="B65" s="47" t="s">
        <v>446</v>
      </c>
      <c r="C65" s="28"/>
      <c r="D65" s="29" t="str">
        <f t="shared" si="14"/>
        <v>Test</v>
      </c>
      <c r="E65" s="43" t="str">
        <f t="shared" si="15"/>
        <v/>
      </c>
      <c r="F65" s="23" t="str">
        <f t="shared" si="16"/>
        <v/>
      </c>
      <c r="G65" s="23" t="str">
        <f t="shared" si="17"/>
        <v/>
      </c>
      <c r="H65" s="23" t="str">
        <f t="shared" si="18"/>
        <v/>
      </c>
      <c r="I65" s="72">
        <f t="shared" si="19"/>
        <v>0</v>
      </c>
      <c r="J65" s="67">
        <f t="shared" si="20"/>
        <v>0</v>
      </c>
      <c r="K65" s="25"/>
      <c r="L65" s="26"/>
      <c r="M65" s="46"/>
      <c r="N65" s="26"/>
      <c r="O65" s="25"/>
      <c r="P65" s="26"/>
      <c r="Q65" s="25"/>
      <c r="R65" s="26"/>
      <c r="S65" s="25"/>
      <c r="T65" s="26"/>
      <c r="U65" s="25"/>
      <c r="V65" s="26"/>
      <c r="W65" s="25"/>
      <c r="X65" s="26"/>
      <c r="Y65" s="25"/>
      <c r="Z65" s="26"/>
      <c r="AA65" s="46"/>
      <c r="AB65" s="26"/>
      <c r="AC65" s="46"/>
      <c r="AD65" s="26"/>
      <c r="AE65" s="46"/>
      <c r="AF65" s="46"/>
      <c r="AG65" s="25"/>
      <c r="AH65" s="26"/>
      <c r="AI65" s="25"/>
      <c r="AJ65" s="26"/>
      <c r="AK65" s="25"/>
      <c r="AL65" s="26"/>
      <c r="AN65" s="65"/>
    </row>
    <row r="66" spans="1:40" ht="15" x14ac:dyDescent="0.25">
      <c r="A66" s="36" t="s">
        <v>447</v>
      </c>
      <c r="B66" s="47" t="s">
        <v>448</v>
      </c>
      <c r="C66" s="28"/>
      <c r="D66" s="29" t="str">
        <f>IF(AND(E66&lt;=$D$2,E66&gt;=$D$3),$D$1,IF(AND(E66&lt;=$E$2,E66&gt;=$E$3),$E$1,IF(AND(E66&lt;=$F$2,E66&gt;=$F$3),$F$1,IF(AND(E66&lt;=$G$2,E66&gt;=$G$3),$G$1,IF(AND(E66&lt;=$H$2,E66&gt;=$H$3),$H$1,"Test")))))</f>
        <v>Test</v>
      </c>
      <c r="E66" s="43" t="str">
        <f>IFERROR(IF(J66="","",(100/((400-200)/((J66*86400)-(I66*86400)))/86400)),"")</f>
        <v/>
      </c>
      <c r="F66" s="23" t="str">
        <f>IF(E66="","",$F$5/100*E66)</f>
        <v/>
      </c>
      <c r="G66" s="23" t="str">
        <f>IF(E66="","",$G$5/100*E66)</f>
        <v/>
      </c>
      <c r="H66" s="23" t="str">
        <f>IF(E66="","",$H$5/100*E66)</f>
        <v/>
      </c>
      <c r="I66" s="72">
        <f>IF(K66&gt;0,K66,IF(M66&gt;0,M66,IF(O66&gt;0,O66,IF(Q66&gt;0,Q66,IF(S66&gt;0,S66,IF(U66&gt;0,U66,IF(W66&gt;0,W66,IF(Y66&gt;0,Y66,IF(AA66&gt;0,AA66,IF(AC66&gt;0, AC66,IF(AE66&gt;0, AE66,IF(AG66&gt;0,AG66,IF(AI66&gt;0,AI66,AK66)))))))))))))</f>
        <v>0</v>
      </c>
      <c r="J66" s="67">
        <f>IF(L66&gt;0,L66,IF(N66&gt;0,N66,IF(P66&gt;0,P66,IF(R66&gt;0,R66,IF(T66&gt;0,T66,IF(V66&gt;0,V66,IF(X66&gt;0,X66,IF(Z66&gt;0,Z66,IF(AB66&gt;0,AB66,IF(AD66&gt;0, AD66,IF(AF66&gt;0, AF66,IF(AH66&gt;0,AH66,IF(AJ66&gt;0,AJ66,AL66)))))))))))))</f>
        <v>0</v>
      </c>
      <c r="K66" s="25"/>
      <c r="L66" s="26"/>
      <c r="M66" s="46"/>
      <c r="N66" s="26"/>
      <c r="O66" s="25"/>
      <c r="P66" s="26"/>
      <c r="Q66" s="25"/>
      <c r="R66" s="26"/>
      <c r="S66" s="25"/>
      <c r="T66" s="26"/>
      <c r="U66" s="25"/>
      <c r="V66" s="26"/>
      <c r="W66" s="25"/>
      <c r="X66" s="26"/>
      <c r="Y66" s="25"/>
      <c r="Z66" s="26"/>
      <c r="AA66" s="46"/>
      <c r="AB66" s="26"/>
      <c r="AC66" s="46"/>
      <c r="AD66" s="26"/>
      <c r="AE66" s="46"/>
      <c r="AF66" s="46"/>
      <c r="AG66" s="25"/>
      <c r="AH66" s="26"/>
      <c r="AI66" s="25"/>
      <c r="AJ66" s="26"/>
      <c r="AK66" s="25"/>
      <c r="AL66" s="26"/>
      <c r="AN66" s="65"/>
    </row>
    <row r="67" spans="1:40" ht="15" x14ac:dyDescent="0.25">
      <c r="A67" s="36"/>
      <c r="B67" s="47"/>
      <c r="C67" s="28"/>
      <c r="D67" s="29"/>
      <c r="E67" s="43"/>
      <c r="F67" s="23"/>
      <c r="G67" s="23"/>
      <c r="H67" s="23"/>
      <c r="I67" s="72"/>
      <c r="J67" s="67"/>
      <c r="K67" s="25"/>
      <c r="L67" s="26"/>
      <c r="M67" s="46"/>
      <c r="N67" s="26"/>
      <c r="O67" s="25"/>
      <c r="P67" s="26"/>
      <c r="Q67" s="25"/>
      <c r="R67" s="26"/>
      <c r="S67" s="25"/>
      <c r="T67" s="26"/>
      <c r="U67" s="25"/>
      <c r="V67" s="26"/>
      <c r="W67" s="25"/>
      <c r="X67" s="26"/>
      <c r="Y67" s="25"/>
      <c r="Z67" s="26"/>
      <c r="AA67" s="46"/>
      <c r="AB67" s="26"/>
      <c r="AC67" s="46"/>
      <c r="AD67" s="26"/>
      <c r="AE67" s="46"/>
      <c r="AF67" s="46"/>
      <c r="AG67" s="25"/>
      <c r="AH67" s="26"/>
      <c r="AI67" s="25"/>
      <c r="AJ67" s="26"/>
      <c r="AK67" s="25"/>
      <c r="AL67" s="26"/>
      <c r="AN67" s="65"/>
    </row>
    <row r="68" spans="1:40" ht="15" x14ac:dyDescent="0.25">
      <c r="A68" s="36" t="s">
        <v>9</v>
      </c>
      <c r="B68" s="47"/>
      <c r="C68" s="28"/>
      <c r="D68" s="29" t="str">
        <f t="shared" si="14"/>
        <v>Test</v>
      </c>
      <c r="E68" s="43" t="str">
        <f t="shared" si="15"/>
        <v/>
      </c>
      <c r="F68" s="23" t="str">
        <f t="shared" si="16"/>
        <v/>
      </c>
      <c r="G68" s="23" t="str">
        <f t="shared" si="17"/>
        <v/>
      </c>
      <c r="H68" s="23" t="str">
        <f t="shared" si="18"/>
        <v/>
      </c>
      <c r="I68" s="72">
        <f t="shared" si="19"/>
        <v>0</v>
      </c>
      <c r="J68" s="67">
        <f t="shared" si="20"/>
        <v>0</v>
      </c>
      <c r="K68" s="25"/>
      <c r="L68" s="26"/>
      <c r="M68" s="46"/>
      <c r="N68" s="26"/>
      <c r="O68" s="25"/>
      <c r="P68" s="26"/>
      <c r="Q68" s="25"/>
      <c r="R68" s="26"/>
      <c r="S68" s="25"/>
      <c r="T68" s="26"/>
      <c r="U68" s="25"/>
      <c r="V68" s="26"/>
      <c r="W68" s="25"/>
      <c r="X68" s="26"/>
      <c r="Y68" s="25"/>
      <c r="Z68" s="26"/>
      <c r="AA68" s="46"/>
      <c r="AB68" s="26"/>
      <c r="AC68" s="46"/>
      <c r="AD68" s="26"/>
      <c r="AE68" s="46"/>
      <c r="AF68" s="46"/>
      <c r="AG68" s="25"/>
      <c r="AH68" s="26"/>
      <c r="AI68" s="25"/>
      <c r="AJ68" s="26"/>
      <c r="AK68" s="25"/>
      <c r="AL68" s="26"/>
      <c r="AN68" s="65"/>
    </row>
    <row r="69" spans="1:40" ht="15" x14ac:dyDescent="0.25">
      <c r="A69" s="36" t="s">
        <v>206</v>
      </c>
      <c r="B69" s="47"/>
      <c r="C69" s="28"/>
      <c r="D69" s="29" t="str">
        <f t="shared" si="14"/>
        <v>Test</v>
      </c>
      <c r="E69" s="43" t="str">
        <f t="shared" si="15"/>
        <v/>
      </c>
      <c r="F69" s="23" t="str">
        <f t="shared" si="16"/>
        <v/>
      </c>
      <c r="G69" s="23" t="str">
        <f t="shared" si="17"/>
        <v/>
      </c>
      <c r="H69" s="23" t="str">
        <f t="shared" si="18"/>
        <v/>
      </c>
      <c r="I69" s="72">
        <f t="shared" si="19"/>
        <v>4.0509259259259257E-3</v>
      </c>
      <c r="J69" s="67" t="str">
        <f t="shared" si="20"/>
        <v>-</v>
      </c>
      <c r="K69" s="25"/>
      <c r="L69" s="26"/>
      <c r="M69" s="46"/>
      <c r="N69" s="26"/>
      <c r="O69" s="25"/>
      <c r="P69" s="26"/>
      <c r="Q69" s="25"/>
      <c r="R69" s="26"/>
      <c r="S69" s="25"/>
      <c r="T69" s="26"/>
      <c r="U69" s="25"/>
      <c r="V69" s="26"/>
      <c r="W69" s="25"/>
      <c r="X69" s="26"/>
      <c r="Y69" s="25"/>
      <c r="Z69" s="26"/>
      <c r="AA69" s="46">
        <v>4.0509259259259257E-3</v>
      </c>
      <c r="AB69" s="26" t="s">
        <v>207</v>
      </c>
      <c r="AC69" s="46"/>
      <c r="AD69" s="26"/>
      <c r="AE69" s="46"/>
      <c r="AF69" s="46"/>
      <c r="AG69" s="25"/>
      <c r="AH69" s="26"/>
      <c r="AI69" s="25"/>
      <c r="AJ69" s="26"/>
      <c r="AK69" s="25"/>
      <c r="AL69" s="26"/>
      <c r="AN69" s="65" t="str">
        <f t="shared" ref="AN69:AN80" si="23">IF(J69="", "",IF(J69&gt;2*I69, "","200m pace slower than 400m pace"))</f>
        <v/>
      </c>
    </row>
    <row r="70" spans="1:40" ht="15" x14ac:dyDescent="0.25">
      <c r="A70" s="38" t="s">
        <v>10</v>
      </c>
      <c r="B70" s="54"/>
      <c r="C70" s="28"/>
      <c r="D70" s="29">
        <f t="shared" si="14"/>
        <v>4</v>
      </c>
      <c r="E70" s="43">
        <f t="shared" si="15"/>
        <v>1.1458333333333336E-3</v>
      </c>
      <c r="F70" s="23">
        <f t="shared" si="16"/>
        <v>2.2916666666666671E-3</v>
      </c>
      <c r="G70" s="23">
        <f t="shared" si="17"/>
        <v>4.5833333333333342E-3</v>
      </c>
      <c r="H70" s="23">
        <f t="shared" si="18"/>
        <v>9.1666666666666684E-3</v>
      </c>
      <c r="I70" s="72">
        <f t="shared" si="19"/>
        <v>2.1064814814814813E-3</v>
      </c>
      <c r="J70" s="67">
        <f t="shared" si="20"/>
        <v>4.3981481481481484E-3</v>
      </c>
      <c r="K70" s="25"/>
      <c r="L70" s="26"/>
      <c r="M70" s="46"/>
      <c r="N70" s="26"/>
      <c r="O70" s="25"/>
      <c r="P70" s="26"/>
      <c r="Q70" s="25"/>
      <c r="R70" s="26"/>
      <c r="S70" s="25"/>
      <c r="T70" s="26"/>
      <c r="U70" s="25"/>
      <c r="V70" s="26"/>
      <c r="W70" s="25"/>
      <c r="X70" s="26"/>
      <c r="Y70" s="25"/>
      <c r="Z70" s="26"/>
      <c r="AA70" s="46"/>
      <c r="AB70" s="26"/>
      <c r="AC70" s="46"/>
      <c r="AD70" s="26"/>
      <c r="AE70" s="46"/>
      <c r="AF70" s="46"/>
      <c r="AG70" s="25"/>
      <c r="AH70" s="26"/>
      <c r="AI70" s="25"/>
      <c r="AJ70" s="26"/>
      <c r="AK70" s="25">
        <v>2.1064814814814813E-3</v>
      </c>
      <c r="AL70" s="26">
        <v>4.3981481481481484E-3</v>
      </c>
      <c r="AN70" s="65" t="str">
        <f t="shared" si="23"/>
        <v/>
      </c>
    </row>
    <row r="71" spans="1:40" ht="15" x14ac:dyDescent="0.25">
      <c r="A71" s="38" t="s">
        <v>179</v>
      </c>
      <c r="B71" s="54"/>
      <c r="C71" s="28"/>
      <c r="D71" s="29">
        <f t="shared" si="14"/>
        <v>2</v>
      </c>
      <c r="E71" s="43">
        <f t="shared" si="15"/>
        <v>1.3078703703703703E-3</v>
      </c>
      <c r="F71" s="23">
        <f t="shared" si="16"/>
        <v>2.6157407407407405E-3</v>
      </c>
      <c r="G71" s="23">
        <f t="shared" si="17"/>
        <v>5.2314814814814811E-3</v>
      </c>
      <c r="H71" s="23">
        <f t="shared" si="18"/>
        <v>1.0462962962962962E-2</v>
      </c>
      <c r="I71" s="72">
        <f t="shared" si="19"/>
        <v>2.4768518518518516E-3</v>
      </c>
      <c r="J71" s="67">
        <f t="shared" si="20"/>
        <v>5.0925925925925921E-3</v>
      </c>
      <c r="K71" s="25"/>
      <c r="L71" s="26"/>
      <c r="M71" s="46"/>
      <c r="N71" s="26"/>
      <c r="O71" s="25"/>
      <c r="P71" s="26"/>
      <c r="Q71" s="25"/>
      <c r="R71" s="26"/>
      <c r="S71" s="25"/>
      <c r="T71" s="26"/>
      <c r="U71" s="25"/>
      <c r="V71" s="26"/>
      <c r="W71" s="25"/>
      <c r="X71" s="26"/>
      <c r="Y71" s="25"/>
      <c r="Z71" s="26"/>
      <c r="AA71" s="46">
        <v>2.4768518518518516E-3</v>
      </c>
      <c r="AB71" s="26">
        <v>5.0925925925925921E-3</v>
      </c>
      <c r="AC71" s="46">
        <v>2.4768518518518516E-3</v>
      </c>
      <c r="AD71" s="26">
        <v>5.138888888888889E-3</v>
      </c>
      <c r="AE71" s="46"/>
      <c r="AF71" s="46"/>
      <c r="AG71" s="25"/>
      <c r="AH71" s="26"/>
      <c r="AI71" s="25"/>
      <c r="AJ71" s="26"/>
      <c r="AK71" s="25"/>
      <c r="AL71" s="26"/>
      <c r="AN71" s="65" t="str">
        <f t="shared" si="23"/>
        <v/>
      </c>
    </row>
    <row r="72" spans="1:40" ht="15" x14ac:dyDescent="0.25">
      <c r="A72" s="36" t="s">
        <v>11</v>
      </c>
      <c r="B72" s="47"/>
      <c r="C72" s="28"/>
      <c r="D72" s="29">
        <f t="shared" si="14"/>
        <v>2</v>
      </c>
      <c r="E72" s="43">
        <f t="shared" si="15"/>
        <v>1.3715277777777779E-3</v>
      </c>
      <c r="F72" s="23">
        <f t="shared" si="16"/>
        <v>2.7430555555555559E-3</v>
      </c>
      <c r="G72" s="23">
        <f t="shared" si="17"/>
        <v>5.4861111111111117E-3</v>
      </c>
      <c r="H72" s="23">
        <f t="shared" si="18"/>
        <v>1.0972222222222223E-2</v>
      </c>
      <c r="I72" s="72">
        <f t="shared" si="19"/>
        <v>2.4074074074074076E-3</v>
      </c>
      <c r="J72" s="67">
        <f t="shared" si="20"/>
        <v>5.1504629629629635E-3</v>
      </c>
      <c r="K72" s="25"/>
      <c r="L72" s="26"/>
      <c r="M72" s="46"/>
      <c r="N72" s="26"/>
      <c r="O72" s="25"/>
      <c r="P72" s="26"/>
      <c r="Q72" s="25"/>
      <c r="R72" s="26"/>
      <c r="S72" s="25"/>
      <c r="T72" s="26"/>
      <c r="U72" s="25"/>
      <c r="V72" s="26"/>
      <c r="W72" s="25"/>
      <c r="X72" s="26"/>
      <c r="Y72" s="25"/>
      <c r="Z72" s="26"/>
      <c r="AA72" s="46"/>
      <c r="AB72" s="26"/>
      <c r="AC72" s="46"/>
      <c r="AD72" s="26"/>
      <c r="AE72" s="46"/>
      <c r="AF72" s="46"/>
      <c r="AG72" s="25"/>
      <c r="AH72" s="26"/>
      <c r="AI72" s="25"/>
      <c r="AJ72" s="26"/>
      <c r="AK72" s="25">
        <v>2.4074074074074076E-3</v>
      </c>
      <c r="AL72" s="26">
        <v>5.1504629629629635E-3</v>
      </c>
      <c r="AN72" s="65" t="str">
        <f t="shared" si="23"/>
        <v/>
      </c>
    </row>
    <row r="73" spans="1:40" ht="15" x14ac:dyDescent="0.25">
      <c r="A73" s="36" t="s">
        <v>125</v>
      </c>
      <c r="B73" s="47"/>
      <c r="C73" s="28"/>
      <c r="D73" s="29">
        <f t="shared" si="14"/>
        <v>5</v>
      </c>
      <c r="E73" s="43">
        <f t="shared" si="15"/>
        <v>9.1435185185185174E-4</v>
      </c>
      <c r="F73" s="23">
        <f t="shared" si="16"/>
        <v>1.8287037037037035E-3</v>
      </c>
      <c r="G73" s="23">
        <f t="shared" si="17"/>
        <v>3.657407407407407E-3</v>
      </c>
      <c r="H73" s="23">
        <f t="shared" si="18"/>
        <v>7.3148148148148139E-3</v>
      </c>
      <c r="I73" s="72">
        <f t="shared" si="19"/>
        <v>1.7245370370370372E-3</v>
      </c>
      <c r="J73" s="67">
        <f t="shared" si="20"/>
        <v>3.5532407407407405E-3</v>
      </c>
      <c r="K73" s="25"/>
      <c r="L73" s="26"/>
      <c r="M73" s="46"/>
      <c r="N73" s="26"/>
      <c r="O73" s="25"/>
      <c r="P73" s="26"/>
      <c r="Q73" s="25"/>
      <c r="R73" s="26"/>
      <c r="S73" s="25">
        <v>1.7245370370370372E-3</v>
      </c>
      <c r="T73" s="26">
        <v>3.5532407407407405E-3</v>
      </c>
      <c r="U73" s="25"/>
      <c r="V73" s="26"/>
      <c r="W73" s="25"/>
      <c r="X73" s="26"/>
      <c r="Y73" s="25">
        <v>1.7013888888888892E-3</v>
      </c>
      <c r="Z73" s="26">
        <v>3.5648148148148154E-3</v>
      </c>
      <c r="AA73" s="46"/>
      <c r="AB73" s="26"/>
      <c r="AC73" s="46">
        <v>1.736111111111111E-3</v>
      </c>
      <c r="AD73" s="26">
        <v>3.530092592592592E-3</v>
      </c>
      <c r="AE73" s="46"/>
      <c r="AF73" s="46"/>
      <c r="AG73" s="25">
        <v>1.6435185185185183E-3</v>
      </c>
      <c r="AH73" s="26">
        <v>3.4490740740740745E-3</v>
      </c>
      <c r="AI73" s="25">
        <v>1.7245370370370372E-3</v>
      </c>
      <c r="AJ73" s="26">
        <v>3.5763888888888894E-3</v>
      </c>
      <c r="AK73" s="25"/>
      <c r="AL73" s="26"/>
      <c r="AN73" s="65" t="str">
        <f t="shared" si="23"/>
        <v/>
      </c>
    </row>
    <row r="74" spans="1:40" ht="15" x14ac:dyDescent="0.25">
      <c r="A74" s="36" t="s">
        <v>12</v>
      </c>
      <c r="B74" s="47"/>
      <c r="C74" s="28"/>
      <c r="D74" s="29">
        <f t="shared" si="14"/>
        <v>5</v>
      </c>
      <c r="E74" s="43">
        <f t="shared" si="15"/>
        <v>1.0300925925925929E-3</v>
      </c>
      <c r="F74" s="23">
        <f t="shared" si="16"/>
        <v>2.0601851851851857E-3</v>
      </c>
      <c r="G74" s="23">
        <f t="shared" si="17"/>
        <v>4.1203703703703715E-3</v>
      </c>
      <c r="H74" s="23">
        <f t="shared" si="18"/>
        <v>8.2407407407407429E-3</v>
      </c>
      <c r="I74" s="72">
        <f t="shared" si="19"/>
        <v>1.8981481481481482E-3</v>
      </c>
      <c r="J74" s="67">
        <f t="shared" si="20"/>
        <v>3.9583333333333337E-3</v>
      </c>
      <c r="K74" s="25"/>
      <c r="L74" s="26"/>
      <c r="M74" s="46"/>
      <c r="N74" s="26"/>
      <c r="O74" s="25"/>
      <c r="P74" s="26"/>
      <c r="Q74" s="25"/>
      <c r="R74" s="26"/>
      <c r="S74" s="25"/>
      <c r="T74" s="26"/>
      <c r="U74" s="25"/>
      <c r="V74" s="26"/>
      <c r="W74" s="25"/>
      <c r="X74" s="26"/>
      <c r="Y74" s="25">
        <v>1.8981481481481482E-3</v>
      </c>
      <c r="Z74" s="26">
        <v>3.9583333333333337E-3</v>
      </c>
      <c r="AA74" s="46">
        <v>2.0138888888888888E-3</v>
      </c>
      <c r="AB74" s="26">
        <v>4.1319444444444442E-3</v>
      </c>
      <c r="AC74" s="46">
        <v>2.0023148148148148E-3</v>
      </c>
      <c r="AD74" s="26">
        <v>4.3055555555555555E-3</v>
      </c>
      <c r="AE74" s="46"/>
      <c r="AF74" s="46"/>
      <c r="AG74" s="25"/>
      <c r="AH74" s="26"/>
      <c r="AI74" s="25">
        <v>2.1643518518518518E-3</v>
      </c>
      <c r="AJ74" s="26">
        <v>4.4328703703703709E-3</v>
      </c>
      <c r="AK74" s="25">
        <v>2.0833333333333333E-3</v>
      </c>
      <c r="AL74" s="26">
        <v>4.3981481481481484E-3</v>
      </c>
      <c r="AN74" s="65" t="str">
        <f t="shared" si="23"/>
        <v/>
      </c>
    </row>
    <row r="75" spans="1:40" ht="15" x14ac:dyDescent="0.25">
      <c r="A75" s="36" t="s">
        <v>199</v>
      </c>
      <c r="B75" s="47"/>
      <c r="C75" s="28"/>
      <c r="D75" s="29">
        <f t="shared" si="14"/>
        <v>3</v>
      </c>
      <c r="E75" s="43">
        <f t="shared" si="15"/>
        <v>1.1979166666666666E-3</v>
      </c>
      <c r="F75" s="23">
        <f t="shared" si="16"/>
        <v>2.3958333333333331E-3</v>
      </c>
      <c r="G75" s="23">
        <f t="shared" si="17"/>
        <v>4.7916666666666663E-3</v>
      </c>
      <c r="H75" s="23">
        <f t="shared" si="18"/>
        <v>9.5833333333333326E-3</v>
      </c>
      <c r="I75" s="72">
        <f t="shared" si="19"/>
        <v>2.2222222222222222E-3</v>
      </c>
      <c r="J75" s="67">
        <f t="shared" si="20"/>
        <v>4.6180555555555558E-3</v>
      </c>
      <c r="K75" s="25"/>
      <c r="L75" s="26"/>
      <c r="M75" s="46"/>
      <c r="N75" s="26"/>
      <c r="O75" s="25"/>
      <c r="P75" s="26"/>
      <c r="Q75" s="25">
        <v>2.2222222222222222E-3</v>
      </c>
      <c r="R75" s="26">
        <v>4.6180555555555558E-3</v>
      </c>
      <c r="S75" s="25"/>
      <c r="T75" s="26"/>
      <c r="U75" s="25">
        <v>2.1296296296296298E-3</v>
      </c>
      <c r="V75" s="26">
        <v>4.4675925925925933E-3</v>
      </c>
      <c r="W75" s="25">
        <v>2.1412037037037038E-3</v>
      </c>
      <c r="X75" s="26">
        <v>4.409722222222222E-3</v>
      </c>
      <c r="Y75" s="25">
        <v>2.1527777777777778E-3</v>
      </c>
      <c r="Z75" s="26">
        <v>4.5138888888888893E-3</v>
      </c>
      <c r="AA75" s="46">
        <v>2.2106481481481478E-3</v>
      </c>
      <c r="AB75" s="26">
        <v>4.6296296296296302E-3</v>
      </c>
      <c r="AC75" s="46"/>
      <c r="AD75" s="26"/>
      <c r="AE75" s="46"/>
      <c r="AF75" s="46"/>
      <c r="AG75" s="25"/>
      <c r="AH75" s="26"/>
      <c r="AI75" s="25"/>
      <c r="AJ75" s="26"/>
      <c r="AK75" s="25"/>
      <c r="AL75" s="26"/>
      <c r="AN75" s="65" t="str">
        <f t="shared" si="23"/>
        <v/>
      </c>
    </row>
    <row r="76" spans="1:40" ht="15" x14ac:dyDescent="0.25">
      <c r="A76" s="36" t="s">
        <v>150</v>
      </c>
      <c r="B76" s="47"/>
      <c r="C76" s="28"/>
      <c r="D76" s="29">
        <f t="shared" si="14"/>
        <v>1</v>
      </c>
      <c r="E76" s="43">
        <f t="shared" si="15"/>
        <v>1.6956018518518518E-3</v>
      </c>
      <c r="F76" s="23">
        <f t="shared" si="16"/>
        <v>3.3912037037037036E-3</v>
      </c>
      <c r="G76" s="23">
        <f t="shared" si="17"/>
        <v>6.7824074074074071E-3</v>
      </c>
      <c r="H76" s="23">
        <f t="shared" si="18"/>
        <v>1.3564814814814814E-2</v>
      </c>
      <c r="I76" s="72">
        <f t="shared" si="19"/>
        <v>2.9166666666666668E-3</v>
      </c>
      <c r="J76" s="67">
        <f t="shared" si="20"/>
        <v>6.3078703703703708E-3</v>
      </c>
      <c r="K76" s="25"/>
      <c r="L76" s="26"/>
      <c r="M76" s="46"/>
      <c r="N76" s="26"/>
      <c r="O76" s="25"/>
      <c r="P76" s="26"/>
      <c r="Q76" s="25"/>
      <c r="R76" s="26"/>
      <c r="S76" s="25"/>
      <c r="T76" s="26"/>
      <c r="U76" s="25"/>
      <c r="V76" s="26"/>
      <c r="W76" s="25"/>
      <c r="X76" s="26"/>
      <c r="Y76" s="25"/>
      <c r="Z76" s="26"/>
      <c r="AA76" s="46"/>
      <c r="AB76" s="26"/>
      <c r="AC76" s="46"/>
      <c r="AD76" s="26"/>
      <c r="AE76" s="46"/>
      <c r="AF76" s="46"/>
      <c r="AG76" s="25">
        <v>2.9166666666666668E-3</v>
      </c>
      <c r="AH76" s="26">
        <v>6.3078703703703708E-3</v>
      </c>
      <c r="AI76" s="25"/>
      <c r="AJ76" s="26"/>
      <c r="AK76" s="25"/>
      <c r="AL76" s="26"/>
      <c r="AN76" s="65" t="str">
        <f t="shared" si="23"/>
        <v/>
      </c>
    </row>
    <row r="77" spans="1:40" ht="15" x14ac:dyDescent="0.25">
      <c r="A77" s="38" t="s">
        <v>92</v>
      </c>
      <c r="B77" s="54"/>
      <c r="C77" s="28"/>
      <c r="D77" s="29">
        <f t="shared" si="14"/>
        <v>3</v>
      </c>
      <c r="E77" s="43">
        <f t="shared" si="15"/>
        <v>1.1979166666666672E-3</v>
      </c>
      <c r="F77" s="23">
        <f t="shared" si="16"/>
        <v>2.3958333333333344E-3</v>
      </c>
      <c r="G77" s="23">
        <f t="shared" si="17"/>
        <v>4.7916666666666689E-3</v>
      </c>
      <c r="H77" s="23">
        <f t="shared" si="18"/>
        <v>9.5833333333333378E-3</v>
      </c>
      <c r="I77" s="72">
        <f t="shared" si="19"/>
        <v>2.1180555555555553E-3</v>
      </c>
      <c r="J77" s="67">
        <f t="shared" si="20"/>
        <v>4.5138888888888893E-3</v>
      </c>
      <c r="K77" s="25">
        <v>2.1180555555555553E-3</v>
      </c>
      <c r="L77" s="26">
        <v>4.5138888888888893E-3</v>
      </c>
      <c r="M77" s="46">
        <v>2.0717592592592593E-3</v>
      </c>
      <c r="N77" s="26">
        <v>4.5023148148148149E-3</v>
      </c>
      <c r="O77" s="25">
        <v>2.2453703703703702E-3</v>
      </c>
      <c r="P77" s="26">
        <v>4.6874999999999998E-3</v>
      </c>
      <c r="Q77" s="25">
        <v>2.2685185185185182E-3</v>
      </c>
      <c r="R77" s="26">
        <v>4.7337962962962958E-3</v>
      </c>
      <c r="S77" s="25"/>
      <c r="T77" s="26"/>
      <c r="U77" s="25"/>
      <c r="V77" s="26"/>
      <c r="W77" s="25">
        <v>2.1064814814814813E-3</v>
      </c>
      <c r="X77" s="26">
        <v>4.5486111111111109E-3</v>
      </c>
      <c r="Y77" s="25">
        <v>2.2106481481481478E-3</v>
      </c>
      <c r="Z77" s="26">
        <v>4.5601851851851853E-3</v>
      </c>
      <c r="AA77" s="46">
        <v>2.1296296296296298E-3</v>
      </c>
      <c r="AB77" s="26">
        <v>4.4560185185185189E-3</v>
      </c>
      <c r="AC77" s="46">
        <v>2.1527777777777778E-3</v>
      </c>
      <c r="AD77" s="26">
        <v>4.5486111111111109E-3</v>
      </c>
      <c r="AE77" s="46">
        <v>2.2916666666666667E-3</v>
      </c>
      <c r="AF77" s="46">
        <v>4.6296296296296302E-3</v>
      </c>
      <c r="AG77" s="25">
        <v>2.1874999999999998E-3</v>
      </c>
      <c r="AH77" s="26">
        <v>4.6759259259259263E-3</v>
      </c>
      <c r="AI77" s="25">
        <v>2.1759259259259258E-3</v>
      </c>
      <c r="AJ77" s="26">
        <v>4.6180555555555558E-3</v>
      </c>
      <c r="AK77" s="25"/>
      <c r="AL77" s="26"/>
      <c r="AN77" s="65" t="str">
        <f t="shared" si="23"/>
        <v/>
      </c>
    </row>
    <row r="78" spans="1:40" ht="15" x14ac:dyDescent="0.25">
      <c r="A78" s="38" t="s">
        <v>314</v>
      </c>
      <c r="B78" s="54"/>
      <c r="C78" s="28"/>
      <c r="D78" s="29">
        <f t="shared" si="14"/>
        <v>4</v>
      </c>
      <c r="E78" s="43">
        <f t="shared" si="15"/>
        <v>1.0648148148148153E-3</v>
      </c>
      <c r="F78" s="23">
        <f t="shared" si="16"/>
        <v>2.1296296296296306E-3</v>
      </c>
      <c r="G78" s="23">
        <f t="shared" si="17"/>
        <v>4.2592592592592612E-3</v>
      </c>
      <c r="H78" s="23">
        <f t="shared" si="18"/>
        <v>8.5185185185185225E-3</v>
      </c>
      <c r="I78" s="72">
        <f t="shared" si="19"/>
        <v>1.9444444444444442E-3</v>
      </c>
      <c r="J78" s="67">
        <f t="shared" si="20"/>
        <v>4.0740740740740746E-3</v>
      </c>
      <c r="K78" s="25"/>
      <c r="L78" s="26"/>
      <c r="M78" s="46">
        <v>1.9444444444444442E-3</v>
      </c>
      <c r="N78" s="26">
        <v>4.0740740740740746E-3</v>
      </c>
      <c r="O78" s="25"/>
      <c r="P78" s="26"/>
      <c r="Q78" s="25"/>
      <c r="R78" s="26"/>
      <c r="S78" s="25"/>
      <c r="T78" s="26"/>
      <c r="U78" s="25"/>
      <c r="V78" s="26"/>
      <c r="W78" s="25"/>
      <c r="X78" s="26"/>
      <c r="Y78" s="25"/>
      <c r="Z78" s="26"/>
      <c r="AA78" s="46"/>
      <c r="AB78" s="26"/>
      <c r="AC78" s="46"/>
      <c r="AD78" s="26"/>
      <c r="AE78" s="46"/>
      <c r="AF78" s="46"/>
      <c r="AG78" s="25"/>
      <c r="AH78" s="26"/>
      <c r="AI78" s="25"/>
      <c r="AJ78" s="26"/>
      <c r="AK78" s="25"/>
      <c r="AL78" s="26"/>
      <c r="AN78" s="65" t="str">
        <f t="shared" si="23"/>
        <v/>
      </c>
    </row>
    <row r="79" spans="1:40" ht="15" x14ac:dyDescent="0.25">
      <c r="A79" s="38" t="s">
        <v>288</v>
      </c>
      <c r="B79" s="54"/>
      <c r="C79" s="28"/>
      <c r="D79" s="29">
        <f t="shared" si="14"/>
        <v>1</v>
      </c>
      <c r="E79" s="43">
        <f t="shared" si="15"/>
        <v>1.950231481481482E-3</v>
      </c>
      <c r="F79" s="23">
        <f t="shared" si="16"/>
        <v>3.9004629629629641E-3</v>
      </c>
      <c r="G79" s="23">
        <f t="shared" si="17"/>
        <v>7.8009259259259282E-3</v>
      </c>
      <c r="H79" s="23">
        <f t="shared" si="18"/>
        <v>1.5601851851851856E-2</v>
      </c>
      <c r="I79" s="72">
        <f t="shared" si="19"/>
        <v>3.472222222222222E-3</v>
      </c>
      <c r="J79" s="67">
        <f t="shared" si="20"/>
        <v>7.3726851851851861E-3</v>
      </c>
      <c r="K79" s="25"/>
      <c r="L79" s="26"/>
      <c r="M79" s="46"/>
      <c r="N79" s="26"/>
      <c r="O79" s="25"/>
      <c r="P79" s="26"/>
      <c r="Q79" s="25">
        <v>3.472222222222222E-3</v>
      </c>
      <c r="R79" s="26">
        <v>7.3726851851851861E-3</v>
      </c>
      <c r="S79" s="25"/>
      <c r="T79" s="26"/>
      <c r="U79" s="25"/>
      <c r="V79" s="26"/>
      <c r="W79" s="25"/>
      <c r="X79" s="26"/>
      <c r="Y79" s="25"/>
      <c r="Z79" s="26"/>
      <c r="AA79" s="46"/>
      <c r="AB79" s="26"/>
      <c r="AC79" s="46"/>
      <c r="AD79" s="26"/>
      <c r="AE79" s="46"/>
      <c r="AF79" s="46"/>
      <c r="AG79" s="25"/>
      <c r="AH79" s="26"/>
      <c r="AI79" s="25"/>
      <c r="AJ79" s="26"/>
      <c r="AK79" s="25"/>
      <c r="AL79" s="26"/>
      <c r="AN79" s="65" t="str">
        <f t="shared" si="23"/>
        <v/>
      </c>
    </row>
    <row r="80" spans="1:40" ht="15" x14ac:dyDescent="0.25">
      <c r="A80" s="38" t="s">
        <v>134</v>
      </c>
      <c r="B80" s="54"/>
      <c r="C80" s="28"/>
      <c r="D80" s="29">
        <f t="shared" si="14"/>
        <v>2</v>
      </c>
      <c r="E80" s="43">
        <f t="shared" si="15"/>
        <v>1.3773148148148145E-3</v>
      </c>
      <c r="F80" s="23">
        <f t="shared" si="16"/>
        <v>2.754629629629629E-3</v>
      </c>
      <c r="G80" s="23">
        <f t="shared" si="17"/>
        <v>5.509259259259258E-3</v>
      </c>
      <c r="H80" s="23">
        <f t="shared" si="18"/>
        <v>1.1018518518518516E-2</v>
      </c>
      <c r="I80" s="72">
        <f t="shared" si="19"/>
        <v>2.5231481481481481E-3</v>
      </c>
      <c r="J80" s="67">
        <f t="shared" si="20"/>
        <v>5.2777777777777771E-3</v>
      </c>
      <c r="K80" s="25"/>
      <c r="L80" s="26"/>
      <c r="M80" s="46"/>
      <c r="N80" s="26"/>
      <c r="O80" s="25"/>
      <c r="P80" s="26"/>
      <c r="Q80" s="25"/>
      <c r="R80" s="26"/>
      <c r="S80" s="25"/>
      <c r="T80" s="26"/>
      <c r="U80" s="25">
        <v>2.5231481481481481E-3</v>
      </c>
      <c r="V80" s="26">
        <v>5.2777777777777771E-3</v>
      </c>
      <c r="W80" s="25"/>
      <c r="X80" s="26"/>
      <c r="Y80" s="25"/>
      <c r="Z80" s="26"/>
      <c r="AA80" s="46"/>
      <c r="AB80" s="26"/>
      <c r="AC80" s="46"/>
      <c r="AD80" s="26"/>
      <c r="AE80" s="46"/>
      <c r="AF80" s="46"/>
      <c r="AG80" s="25"/>
      <c r="AH80" s="26"/>
      <c r="AI80" s="25">
        <v>2.7777777777777779E-3</v>
      </c>
      <c r="AJ80" s="26">
        <v>5.6481481481481478E-3</v>
      </c>
      <c r="AK80" s="25"/>
      <c r="AL80" s="26"/>
      <c r="AN80" s="65" t="str">
        <f t="shared" si="23"/>
        <v/>
      </c>
    </row>
    <row r="81" spans="1:40" ht="15" x14ac:dyDescent="0.25">
      <c r="A81" s="38" t="s">
        <v>332</v>
      </c>
      <c r="B81" s="54"/>
      <c r="C81" s="28"/>
      <c r="D81" s="29">
        <f t="shared" ref="D81:D144" si="24">IF(AND(E81&lt;=$D$2,E81&gt;=$D$3),$D$1,IF(AND(E81&lt;=$E$2,E81&gt;=$E$3),$E$1,IF(AND(E81&lt;=$F$2,E81&gt;=$F$3),$F$1,IF(AND(E81&lt;=$G$2,E81&gt;=$G$3),$G$1,IF(AND(E81&lt;=$H$2,E81&gt;=$H$3),$H$1,"Test")))))</f>
        <v>1</v>
      </c>
      <c r="E81" s="43">
        <f>IFERROR(IF(J81="","",(100/((400-200)/((J81*86400)-(I81*86400)))/86400)),"")</f>
        <v>1.4930555555555563E-3</v>
      </c>
      <c r="F81" s="23">
        <f>IF(E81="","",$F$5/100*E81)</f>
        <v>2.9861111111111126E-3</v>
      </c>
      <c r="G81" s="23">
        <f>IF(E81="","",$G$5/100*E81)</f>
        <v>5.9722222222222251E-3</v>
      </c>
      <c r="H81" s="23">
        <f>IF(E81="","",$H$5/100*E81)</f>
        <v>1.194444444444445E-2</v>
      </c>
      <c r="I81" s="72">
        <f t="shared" ref="I81:I144" si="25">IF(K81&gt;0,K81,IF(M81&gt;0,M81,IF(O81&gt;0,O81,IF(Q81&gt;0,Q81,IF(S81&gt;0,S81,IF(U81&gt;0,U81,IF(W81&gt;0,W81,IF(Y81&gt;0,Y81,IF(AA81&gt;0,AA81,IF(AC81&gt;0, AC81,IF(AE81&gt;0, AE81,IF(AG81&gt;0,AG81,IF(AI81&gt;0,AI81,AK81)))))))))))))</f>
        <v>2.7546296296296294E-3</v>
      </c>
      <c r="J81" s="67">
        <f t="shared" ref="J81:J144" si="26">IF(L81&gt;0,L81,IF(N81&gt;0,N81,IF(P81&gt;0,P81,IF(R81&gt;0,R81,IF(T81&gt;0,T81,IF(V81&gt;0,V81,IF(X81&gt;0,X81,IF(Z81&gt;0,Z81,IF(AB81&gt;0,AB81,IF(AD81&gt;0, AD81,IF(AF81&gt;0, AF81,IF(AH81&gt;0,AH81,IF(AJ81&gt;0,AJ81,AL81)))))))))))))</f>
        <v>5.7407407407407416E-3</v>
      </c>
      <c r="K81" s="25">
        <v>2.7546296296296294E-3</v>
      </c>
      <c r="L81" s="26">
        <v>5.7407407407407416E-3</v>
      </c>
      <c r="M81" s="46"/>
      <c r="N81" s="26"/>
      <c r="O81" s="25"/>
      <c r="P81" s="26"/>
      <c r="Q81" s="25"/>
      <c r="R81" s="26"/>
      <c r="S81" s="25"/>
      <c r="T81" s="26"/>
      <c r="U81" s="25"/>
      <c r="V81" s="26"/>
      <c r="W81" s="25"/>
      <c r="X81" s="26"/>
      <c r="Y81" s="25"/>
      <c r="Z81" s="26"/>
      <c r="AA81" s="46"/>
      <c r="AB81" s="26"/>
      <c r="AC81" s="46"/>
      <c r="AD81" s="26"/>
      <c r="AE81" s="46"/>
      <c r="AF81" s="46"/>
      <c r="AG81" s="25"/>
      <c r="AH81" s="26"/>
      <c r="AI81" s="25"/>
      <c r="AJ81" s="26"/>
      <c r="AK81" s="25"/>
      <c r="AL81" s="26"/>
      <c r="AN81" s="65"/>
    </row>
    <row r="82" spans="1:40" ht="15" x14ac:dyDescent="0.25">
      <c r="A82" s="38" t="s">
        <v>186</v>
      </c>
      <c r="B82" s="54"/>
      <c r="C82" s="28"/>
      <c r="D82" s="29">
        <f t="shared" si="24"/>
        <v>5</v>
      </c>
      <c r="E82" s="43">
        <f t="shared" si="15"/>
        <v>1.0358796296296297E-3</v>
      </c>
      <c r="F82" s="23">
        <f t="shared" si="16"/>
        <v>2.0717592592592593E-3</v>
      </c>
      <c r="G82" s="23">
        <f t="shared" si="17"/>
        <v>4.1435185185185186E-3</v>
      </c>
      <c r="H82" s="23">
        <f t="shared" si="18"/>
        <v>8.2870370370370372E-3</v>
      </c>
      <c r="I82" s="72">
        <f t="shared" si="25"/>
        <v>1.9328703703703704E-3</v>
      </c>
      <c r="J82" s="67">
        <f t="shared" si="26"/>
        <v>4.0046296296296297E-3</v>
      </c>
      <c r="K82" s="25"/>
      <c r="L82" s="26"/>
      <c r="M82" s="46"/>
      <c r="N82" s="26"/>
      <c r="O82" s="25"/>
      <c r="P82" s="26"/>
      <c r="Q82" s="25"/>
      <c r="R82" s="26"/>
      <c r="S82" s="25"/>
      <c r="T82" s="26"/>
      <c r="U82" s="25"/>
      <c r="V82" s="26"/>
      <c r="W82" s="25"/>
      <c r="X82" s="26"/>
      <c r="Y82" s="25"/>
      <c r="Z82" s="26"/>
      <c r="AA82" s="46"/>
      <c r="AB82" s="26"/>
      <c r="AC82" s="46">
        <v>1.9328703703703704E-3</v>
      </c>
      <c r="AD82" s="26">
        <v>4.0046296296296297E-3</v>
      </c>
      <c r="AE82" s="46"/>
      <c r="AF82" s="46"/>
      <c r="AG82" s="25"/>
      <c r="AH82" s="26"/>
      <c r="AI82" s="25"/>
      <c r="AJ82" s="26"/>
      <c r="AK82" s="25"/>
      <c r="AL82" s="26"/>
      <c r="AN82" s="65" t="str">
        <f>IF(J82="", "",IF(J82&gt;2*I82, "","200m pace slower than 400m pace"))</f>
        <v/>
      </c>
    </row>
    <row r="83" spans="1:40" ht="15" x14ac:dyDescent="0.25">
      <c r="A83" s="38" t="s">
        <v>287</v>
      </c>
      <c r="B83" s="54"/>
      <c r="C83" s="28"/>
      <c r="D83" s="29">
        <f t="shared" si="24"/>
        <v>4</v>
      </c>
      <c r="E83" s="43">
        <f t="shared" si="15"/>
        <v>1.1342592592592593E-3</v>
      </c>
      <c r="F83" s="23">
        <f t="shared" si="16"/>
        <v>2.2685185185185187E-3</v>
      </c>
      <c r="G83" s="23">
        <f t="shared" si="17"/>
        <v>4.5370370370370373E-3</v>
      </c>
      <c r="H83" s="23">
        <f t="shared" si="18"/>
        <v>9.0740740740740747E-3</v>
      </c>
      <c r="I83" s="72">
        <f t="shared" si="25"/>
        <v>2.0833333333333333E-3</v>
      </c>
      <c r="J83" s="67">
        <f t="shared" si="26"/>
        <v>4.3518518518518515E-3</v>
      </c>
      <c r="K83" s="25"/>
      <c r="L83" s="26"/>
      <c r="M83" s="46"/>
      <c r="N83" s="26"/>
      <c r="O83" s="25"/>
      <c r="P83" s="26"/>
      <c r="Q83" s="25">
        <v>2.0833333333333333E-3</v>
      </c>
      <c r="R83" s="26">
        <v>4.3518518518518515E-3</v>
      </c>
      <c r="S83" s="25"/>
      <c r="T83" s="26"/>
      <c r="U83" s="25"/>
      <c r="V83" s="26"/>
      <c r="W83" s="25"/>
      <c r="X83" s="26"/>
      <c r="Y83" s="25"/>
      <c r="Z83" s="26"/>
      <c r="AA83" s="46"/>
      <c r="AB83" s="26"/>
      <c r="AC83" s="46"/>
      <c r="AD83" s="26"/>
      <c r="AE83" s="46"/>
      <c r="AF83" s="46"/>
      <c r="AG83" s="25"/>
      <c r="AH83" s="26"/>
      <c r="AI83" s="25"/>
      <c r="AJ83" s="26"/>
      <c r="AK83" s="25"/>
      <c r="AL83" s="26"/>
      <c r="AN83" s="65" t="str">
        <f>IF(J83="", "",IF(J83&gt;2*I83, "","200m pace slower than 400m pace"))</f>
        <v/>
      </c>
    </row>
    <row r="84" spans="1:40" ht="15" x14ac:dyDescent="0.25">
      <c r="A84" s="38" t="s">
        <v>175</v>
      </c>
      <c r="B84" s="54"/>
      <c r="C84" s="28"/>
      <c r="D84" s="29">
        <f t="shared" si="24"/>
        <v>2</v>
      </c>
      <c r="E84" s="43">
        <f t="shared" si="15"/>
        <v>1.3715277777777779E-3</v>
      </c>
      <c r="F84" s="23">
        <f t="shared" si="16"/>
        <v>2.7430555555555559E-3</v>
      </c>
      <c r="G84" s="23">
        <f t="shared" si="17"/>
        <v>5.4861111111111117E-3</v>
      </c>
      <c r="H84" s="23">
        <f t="shared" si="18"/>
        <v>1.0972222222222223E-2</v>
      </c>
      <c r="I84" s="72">
        <f t="shared" si="25"/>
        <v>2.3263888888888887E-3</v>
      </c>
      <c r="J84" s="67">
        <f t="shared" si="26"/>
        <v>5.0694444444444441E-3</v>
      </c>
      <c r="K84" s="25"/>
      <c r="L84" s="26"/>
      <c r="M84" s="46"/>
      <c r="N84" s="26"/>
      <c r="O84" s="25"/>
      <c r="P84" s="26"/>
      <c r="Q84" s="25"/>
      <c r="R84" s="26"/>
      <c r="S84" s="25"/>
      <c r="T84" s="26"/>
      <c r="U84" s="25"/>
      <c r="V84" s="26"/>
      <c r="W84" s="25"/>
      <c r="X84" s="26"/>
      <c r="Y84" s="25"/>
      <c r="Z84" s="26"/>
      <c r="AA84" s="46"/>
      <c r="AB84" s="26"/>
      <c r="AC84" s="46">
        <v>2.3263888888888887E-3</v>
      </c>
      <c r="AD84" s="26">
        <v>5.0694444444444441E-3</v>
      </c>
      <c r="AE84" s="46"/>
      <c r="AF84" s="46"/>
      <c r="AG84" s="25"/>
      <c r="AH84" s="26"/>
      <c r="AI84" s="25"/>
      <c r="AJ84" s="26"/>
      <c r="AK84" s="25"/>
      <c r="AL84" s="26"/>
      <c r="AN84" s="65" t="str">
        <f>IF(J84="", "",IF(J84&gt;2*I84, "","200m pace slower than 400m pace"))</f>
        <v/>
      </c>
    </row>
    <row r="85" spans="1:40" ht="15" x14ac:dyDescent="0.25">
      <c r="A85" s="36" t="s">
        <v>13</v>
      </c>
      <c r="B85" s="47"/>
      <c r="C85" s="28"/>
      <c r="D85" s="29" t="str">
        <f t="shared" si="24"/>
        <v>Test</v>
      </c>
      <c r="E85" s="43" t="str">
        <f t="shared" si="15"/>
        <v/>
      </c>
      <c r="F85" s="23" t="str">
        <f t="shared" si="16"/>
        <v/>
      </c>
      <c r="G85" s="23" t="str">
        <f t="shared" si="17"/>
        <v/>
      </c>
      <c r="H85" s="23" t="str">
        <f t="shared" si="18"/>
        <v/>
      </c>
      <c r="I85" s="72">
        <f t="shared" si="25"/>
        <v>0</v>
      </c>
      <c r="J85" s="67">
        <f t="shared" si="26"/>
        <v>0</v>
      </c>
      <c r="K85" s="25"/>
      <c r="L85" s="26"/>
      <c r="M85" s="46"/>
      <c r="N85" s="26"/>
      <c r="O85" s="25"/>
      <c r="P85" s="26"/>
      <c r="Q85" s="25"/>
      <c r="R85" s="26"/>
      <c r="S85" s="25"/>
      <c r="T85" s="26"/>
      <c r="U85" s="25"/>
      <c r="V85" s="26"/>
      <c r="W85" s="25"/>
      <c r="X85" s="26"/>
      <c r="Y85" s="25"/>
      <c r="Z85" s="26"/>
      <c r="AA85" s="46"/>
      <c r="AB85" s="26"/>
      <c r="AC85" s="46"/>
      <c r="AD85" s="26"/>
      <c r="AE85" s="46"/>
      <c r="AF85" s="46"/>
      <c r="AG85" s="25"/>
      <c r="AH85" s="26"/>
      <c r="AI85" s="25"/>
      <c r="AJ85" s="26"/>
      <c r="AK85" s="25"/>
      <c r="AL85" s="26"/>
      <c r="AN85" s="65"/>
    </row>
    <row r="86" spans="1:40" ht="15" x14ac:dyDescent="0.25">
      <c r="A86" s="36" t="s">
        <v>313</v>
      </c>
      <c r="B86" s="47"/>
      <c r="C86" s="28"/>
      <c r="D86" s="29">
        <f t="shared" si="24"/>
        <v>4</v>
      </c>
      <c r="E86" s="43">
        <f t="shared" ref="E86:E154" si="27">IFERROR(IF(J86="","",(100/((400-200)/((J86*86400)-(I86*86400)))/86400)),"")</f>
        <v>1.1458333333333338E-3</v>
      </c>
      <c r="F86" s="23">
        <f t="shared" ref="F86:F154" si="28">IF(E86="","",$F$5/100*E86)</f>
        <v>2.2916666666666675E-3</v>
      </c>
      <c r="G86" s="23">
        <f t="shared" ref="G86:G154" si="29">IF(E86="","",$G$5/100*E86)</f>
        <v>4.5833333333333351E-3</v>
      </c>
      <c r="H86" s="23">
        <f t="shared" ref="H86:H154" si="30">IF(E86="","",$H$5/100*E86)</f>
        <v>9.1666666666666702E-3</v>
      </c>
      <c r="I86" s="72">
        <f t="shared" si="25"/>
        <v>2.1412037037037038E-3</v>
      </c>
      <c r="J86" s="67">
        <f t="shared" si="26"/>
        <v>4.4328703703703709E-3</v>
      </c>
      <c r="K86" s="25">
        <v>2.1412037037037038E-3</v>
      </c>
      <c r="L86" s="26">
        <v>4.4328703703703709E-3</v>
      </c>
      <c r="M86" s="46">
        <v>2.2453703703703702E-3</v>
      </c>
      <c r="N86" s="26">
        <v>4.7800925925925919E-3</v>
      </c>
      <c r="O86" s="25"/>
      <c r="P86" s="26"/>
      <c r="Q86" s="25"/>
      <c r="R86" s="26"/>
      <c r="S86" s="25"/>
      <c r="T86" s="26"/>
      <c r="U86" s="25"/>
      <c r="V86" s="26"/>
      <c r="W86" s="25"/>
      <c r="X86" s="26"/>
      <c r="Y86" s="25"/>
      <c r="Z86" s="26"/>
      <c r="AA86" s="46"/>
      <c r="AB86" s="26"/>
      <c r="AC86" s="46"/>
      <c r="AD86" s="26"/>
      <c r="AE86" s="46"/>
      <c r="AF86" s="46"/>
      <c r="AG86" s="25"/>
      <c r="AH86" s="26"/>
      <c r="AI86" s="25"/>
      <c r="AJ86" s="26"/>
      <c r="AK86" s="25"/>
      <c r="AL86" s="26"/>
      <c r="AN86" s="65" t="str">
        <f>IF(J86="", "",IF(J86&gt;2*I86, "","200m pace slower than 400m pace"))</f>
        <v/>
      </c>
    </row>
    <row r="87" spans="1:40" ht="15" x14ac:dyDescent="0.25">
      <c r="A87" s="38" t="s">
        <v>209</v>
      </c>
      <c r="B87" s="54"/>
      <c r="C87" s="28"/>
      <c r="D87" s="29">
        <f t="shared" si="24"/>
        <v>5</v>
      </c>
      <c r="E87" s="43">
        <f t="shared" si="27"/>
        <v>1.0127314814814819E-3</v>
      </c>
      <c r="F87" s="23">
        <f t="shared" si="28"/>
        <v>2.0254629629629637E-3</v>
      </c>
      <c r="G87" s="23">
        <f t="shared" si="29"/>
        <v>4.0509259259259274E-3</v>
      </c>
      <c r="H87" s="23">
        <f t="shared" si="30"/>
        <v>8.1018518518518549E-3</v>
      </c>
      <c r="I87" s="72">
        <f t="shared" si="25"/>
        <v>1.9444444444444442E-3</v>
      </c>
      <c r="J87" s="67">
        <f t="shared" si="26"/>
        <v>3.9699074074074072E-3</v>
      </c>
      <c r="K87" s="25"/>
      <c r="L87" s="26"/>
      <c r="M87" s="46">
        <v>1.9444444444444442E-3</v>
      </c>
      <c r="N87" s="26">
        <v>3.9699074074074072E-3</v>
      </c>
      <c r="O87" s="25"/>
      <c r="P87" s="26"/>
      <c r="Q87" s="25"/>
      <c r="R87" s="26"/>
      <c r="S87" s="25">
        <v>1.8402777777777777E-3</v>
      </c>
      <c r="T87" s="26">
        <v>3.9583333333333337E-3</v>
      </c>
      <c r="U87" s="25"/>
      <c r="V87" s="26"/>
      <c r="W87" s="25">
        <v>1.9560185185185184E-3</v>
      </c>
      <c r="X87" s="26">
        <v>4.0509259259259257E-3</v>
      </c>
      <c r="Y87" s="25">
        <v>1.9675925925925928E-3</v>
      </c>
      <c r="Z87" s="26">
        <v>4.1898148148148146E-3</v>
      </c>
      <c r="AA87" s="46"/>
      <c r="AB87" s="26"/>
      <c r="AC87" s="46"/>
      <c r="AD87" s="26"/>
      <c r="AE87" s="46"/>
      <c r="AF87" s="46"/>
      <c r="AG87" s="25"/>
      <c r="AH87" s="26"/>
      <c r="AI87" s="25"/>
      <c r="AJ87" s="26"/>
      <c r="AK87" s="25"/>
      <c r="AL87" s="26"/>
      <c r="AN87" s="65" t="str">
        <f>IF(J87="", "",IF(J87&gt;2*I87, "","200m pace slower than 400m pace"))</f>
        <v/>
      </c>
    </row>
    <row r="88" spans="1:40" ht="15" x14ac:dyDescent="0.25">
      <c r="A88" s="36" t="s">
        <v>107</v>
      </c>
      <c r="B88" s="47"/>
      <c r="C88" s="28"/>
      <c r="D88" s="29">
        <f t="shared" si="24"/>
        <v>3</v>
      </c>
      <c r="E88" s="43">
        <f t="shared" si="27"/>
        <v>1.2268518518518518E-3</v>
      </c>
      <c r="F88" s="23">
        <f t="shared" si="28"/>
        <v>2.4537037037037036E-3</v>
      </c>
      <c r="G88" s="23">
        <f t="shared" si="29"/>
        <v>4.9074074074074072E-3</v>
      </c>
      <c r="H88" s="23">
        <f t="shared" si="30"/>
        <v>9.8148148148148144E-3</v>
      </c>
      <c r="I88" s="72">
        <f t="shared" si="25"/>
        <v>2.2453703703703702E-3</v>
      </c>
      <c r="J88" s="67">
        <f t="shared" si="26"/>
        <v>4.6990740740740743E-3</v>
      </c>
      <c r="K88" s="25"/>
      <c r="L88" s="26"/>
      <c r="M88" s="46"/>
      <c r="N88" s="26"/>
      <c r="O88" s="25"/>
      <c r="P88" s="26"/>
      <c r="Q88" s="25"/>
      <c r="R88" s="26"/>
      <c r="S88" s="25"/>
      <c r="T88" s="26"/>
      <c r="U88" s="25"/>
      <c r="V88" s="26"/>
      <c r="W88" s="25"/>
      <c r="X88" s="26"/>
      <c r="Y88" s="25"/>
      <c r="Z88" s="26"/>
      <c r="AA88" s="46">
        <v>2.2453703703703702E-3</v>
      </c>
      <c r="AB88" s="26">
        <v>4.6990740740740743E-3</v>
      </c>
      <c r="AC88" s="64">
        <v>2.4537037037037036E-3</v>
      </c>
      <c r="AD88" s="26">
        <v>4.7222222222222223E-3</v>
      </c>
      <c r="AE88" s="46">
        <v>2.4537037037037036E-3</v>
      </c>
      <c r="AF88" s="46">
        <v>5.0115740740740737E-3</v>
      </c>
      <c r="AG88" s="25">
        <v>2.4421296296296296E-3</v>
      </c>
      <c r="AH88" s="26">
        <v>5.1504629629629635E-3</v>
      </c>
      <c r="AI88" s="25">
        <v>2.488425925925926E-3</v>
      </c>
      <c r="AJ88" s="26">
        <v>5.347222222222222E-3</v>
      </c>
      <c r="AK88" s="25">
        <v>2.7777777777777779E-3</v>
      </c>
      <c r="AL88" s="26">
        <v>5.7638888888888887E-3</v>
      </c>
      <c r="AN88" s="65" t="str">
        <f>IF(J88="", "",IF(J88&gt;2*I88, "","200m pace slower than 400m pace"))</f>
        <v/>
      </c>
    </row>
    <row r="89" spans="1:40" ht="15" x14ac:dyDescent="0.25">
      <c r="A89" s="36" t="s">
        <v>203</v>
      </c>
      <c r="B89" s="47"/>
      <c r="C89" s="28"/>
      <c r="D89" s="29">
        <f t="shared" si="24"/>
        <v>1</v>
      </c>
      <c r="E89" s="43">
        <f t="shared" si="27"/>
        <v>1.4814814814814814E-3</v>
      </c>
      <c r="F89" s="23">
        <f t="shared" si="28"/>
        <v>2.9629629629629628E-3</v>
      </c>
      <c r="G89" s="23">
        <f t="shared" si="29"/>
        <v>5.9259259259259256E-3</v>
      </c>
      <c r="H89" s="23">
        <f t="shared" si="30"/>
        <v>1.1851851851851851E-2</v>
      </c>
      <c r="I89" s="72">
        <f t="shared" si="25"/>
        <v>2.4652777777777776E-3</v>
      </c>
      <c r="J89" s="67">
        <f t="shared" si="26"/>
        <v>5.4282407407407404E-3</v>
      </c>
      <c r="K89" s="25"/>
      <c r="L89" s="26"/>
      <c r="M89" s="46"/>
      <c r="N89" s="26"/>
      <c r="O89" s="25"/>
      <c r="P89" s="26"/>
      <c r="Q89" s="25"/>
      <c r="R89" s="26"/>
      <c r="S89" s="25"/>
      <c r="T89" s="26"/>
      <c r="U89" s="25"/>
      <c r="V89" s="26"/>
      <c r="W89" s="25"/>
      <c r="X89" s="26"/>
      <c r="Y89" s="25"/>
      <c r="Z89" s="26"/>
      <c r="AA89" s="46">
        <v>2.4652777777777776E-3</v>
      </c>
      <c r="AB89" s="26">
        <v>5.4282407407407404E-3</v>
      </c>
      <c r="AC89" s="64"/>
      <c r="AD89" s="26"/>
      <c r="AE89" s="46"/>
      <c r="AF89" s="46"/>
      <c r="AG89" s="25"/>
      <c r="AH89" s="26"/>
      <c r="AI89" s="25"/>
      <c r="AJ89" s="26"/>
      <c r="AK89" s="25"/>
      <c r="AL89" s="26"/>
      <c r="AN89" s="65" t="str">
        <f>IF(J89="", "",IF(J89&gt;2*I89, "","200m pace slower than 400m pace"))</f>
        <v/>
      </c>
    </row>
    <row r="90" spans="1:40" ht="15" x14ac:dyDescent="0.25">
      <c r="A90" s="38" t="s">
        <v>238</v>
      </c>
      <c r="B90" s="54"/>
      <c r="C90" s="28"/>
      <c r="D90" s="29">
        <f t="shared" si="24"/>
        <v>5</v>
      </c>
      <c r="E90" s="43">
        <f t="shared" si="27"/>
        <v>9.0856481481481452E-4</v>
      </c>
      <c r="F90" s="23">
        <f t="shared" si="28"/>
        <v>1.817129629629629E-3</v>
      </c>
      <c r="G90" s="23">
        <f t="shared" si="29"/>
        <v>3.6342592592592581E-3</v>
      </c>
      <c r="H90" s="23">
        <f t="shared" si="30"/>
        <v>7.2685185185185162E-3</v>
      </c>
      <c r="I90" s="72">
        <f t="shared" si="25"/>
        <v>1.5393518518518519E-3</v>
      </c>
      <c r="J90" s="67">
        <f t="shared" si="26"/>
        <v>3.3564814814814811E-3</v>
      </c>
      <c r="K90" s="25"/>
      <c r="L90" s="26"/>
      <c r="M90" s="46"/>
      <c r="N90" s="26"/>
      <c r="O90" s="25"/>
      <c r="P90" s="26"/>
      <c r="Q90" s="25"/>
      <c r="R90" s="26"/>
      <c r="S90" s="25"/>
      <c r="T90" s="26"/>
      <c r="U90" s="25">
        <v>1.5393518518518519E-3</v>
      </c>
      <c r="V90" s="26">
        <v>3.3564814814814811E-3</v>
      </c>
      <c r="W90" s="25"/>
      <c r="X90" s="26"/>
      <c r="Y90" s="25">
        <v>1.4814814814814814E-3</v>
      </c>
      <c r="Z90" s="26">
        <v>3.2523148148148151E-3</v>
      </c>
      <c r="AA90" s="46"/>
      <c r="AB90" s="26"/>
      <c r="AC90" s="46"/>
      <c r="AD90" s="26"/>
      <c r="AE90" s="46"/>
      <c r="AF90" s="46"/>
      <c r="AG90" s="25"/>
      <c r="AH90" s="26"/>
      <c r="AI90" s="25"/>
      <c r="AJ90" s="26"/>
      <c r="AK90" s="25"/>
      <c r="AL90" s="26"/>
      <c r="AN90" s="65" t="str">
        <f>IF(J90="", "",IF(J90&gt;2*I90, "","200m pace slower than 400m pace"))</f>
        <v/>
      </c>
    </row>
    <row r="91" spans="1:40" ht="15" x14ac:dyDescent="0.25">
      <c r="A91" s="38" t="s">
        <v>331</v>
      </c>
      <c r="B91" s="54"/>
      <c r="C91" s="28"/>
      <c r="D91" s="29">
        <f t="shared" si="24"/>
        <v>2</v>
      </c>
      <c r="E91" s="43">
        <f>IFERROR(IF(J91="","",(100/((400-200)/((J91*86400)-(I91*86400)))/86400)),"")</f>
        <v>1.3078703703703707E-3</v>
      </c>
      <c r="F91" s="23">
        <f>IF(E91="","",$F$5/100*E91)</f>
        <v>2.6157407407407414E-3</v>
      </c>
      <c r="G91" s="23">
        <f>IF(E91="","",$G$5/100*E91)</f>
        <v>5.2314814814814828E-3</v>
      </c>
      <c r="H91" s="23">
        <f>IF(E91="","",$H$5/100*E91)</f>
        <v>1.0462962962962966E-2</v>
      </c>
      <c r="I91" s="72">
        <f t="shared" si="25"/>
        <v>2.3726851851851851E-3</v>
      </c>
      <c r="J91" s="67">
        <f t="shared" si="26"/>
        <v>4.9884259259259265E-3</v>
      </c>
      <c r="K91" s="25">
        <v>2.3726851851851851E-3</v>
      </c>
      <c r="L91" s="26">
        <v>4.9884259259259265E-3</v>
      </c>
      <c r="M91" s="46"/>
      <c r="N91" s="26"/>
      <c r="O91" s="25"/>
      <c r="P91" s="26"/>
      <c r="Q91" s="25"/>
      <c r="R91" s="26"/>
      <c r="S91" s="25"/>
      <c r="T91" s="26"/>
      <c r="U91" s="25"/>
      <c r="V91" s="26"/>
      <c r="W91" s="25"/>
      <c r="X91" s="26"/>
      <c r="Y91" s="25"/>
      <c r="Z91" s="26"/>
      <c r="AA91" s="46"/>
      <c r="AB91" s="26"/>
      <c r="AC91" s="46"/>
      <c r="AD91" s="26"/>
      <c r="AE91" s="46"/>
      <c r="AF91" s="46"/>
      <c r="AG91" s="25"/>
      <c r="AH91" s="26"/>
      <c r="AI91" s="25"/>
      <c r="AJ91" s="26"/>
      <c r="AK91" s="25"/>
      <c r="AL91" s="26"/>
      <c r="AN91" s="65"/>
    </row>
    <row r="92" spans="1:40" ht="15" x14ac:dyDescent="0.25">
      <c r="A92" s="38" t="s">
        <v>14</v>
      </c>
      <c r="B92" s="54"/>
      <c r="C92" s="28"/>
      <c r="D92" s="29">
        <f t="shared" si="24"/>
        <v>3</v>
      </c>
      <c r="E92" s="43">
        <f t="shared" si="27"/>
        <v>1.2905092592592597E-3</v>
      </c>
      <c r="F92" s="23">
        <f t="shared" si="28"/>
        <v>2.5810185185185194E-3</v>
      </c>
      <c r="G92" s="23">
        <f t="shared" si="29"/>
        <v>5.1620370370370388E-3</v>
      </c>
      <c r="H92" s="23">
        <f t="shared" si="30"/>
        <v>1.0324074074074078E-2</v>
      </c>
      <c r="I92" s="72">
        <f t="shared" si="25"/>
        <v>2.3726851851851851E-3</v>
      </c>
      <c r="J92" s="67">
        <f t="shared" si="26"/>
        <v>4.9537037037037041E-3</v>
      </c>
      <c r="K92" s="25"/>
      <c r="L92" s="26"/>
      <c r="M92" s="46"/>
      <c r="N92" s="26"/>
      <c r="O92" s="25"/>
      <c r="P92" s="26"/>
      <c r="Q92" s="25"/>
      <c r="R92" s="26"/>
      <c r="S92" s="25"/>
      <c r="T92" s="26"/>
      <c r="U92" s="25"/>
      <c r="V92" s="26"/>
      <c r="W92" s="25">
        <v>2.3726851851851851E-3</v>
      </c>
      <c r="X92" s="26">
        <v>4.9537037037037041E-3</v>
      </c>
      <c r="Y92" s="25">
        <v>2.4421296296296296E-3</v>
      </c>
      <c r="Z92" s="26">
        <v>5.3819444444444453E-3</v>
      </c>
      <c r="AA92" s="46">
        <v>2.3495370370370371E-3</v>
      </c>
      <c r="AB92" s="26">
        <v>4.9884259259259265E-3</v>
      </c>
      <c r="AC92" s="46"/>
      <c r="AD92" s="26"/>
      <c r="AE92" s="46"/>
      <c r="AF92" s="46"/>
      <c r="AG92" s="25"/>
      <c r="AH92" s="26"/>
      <c r="AI92" s="25"/>
      <c r="AJ92" s="26"/>
      <c r="AK92" s="25"/>
      <c r="AL92" s="26"/>
      <c r="AN92" s="65" t="str">
        <f>IF(J92="", "",IF(J92&gt;2*I92, "","200m pace slower than 400m pace"))</f>
        <v/>
      </c>
    </row>
    <row r="93" spans="1:40" ht="15" x14ac:dyDescent="0.25">
      <c r="A93" s="38" t="s">
        <v>329</v>
      </c>
      <c r="B93" s="54"/>
      <c r="C93" s="28"/>
      <c r="D93" s="29">
        <f t="shared" si="24"/>
        <v>1</v>
      </c>
      <c r="E93" s="43">
        <f>IFERROR(IF(J93="","",(100/((400-200)/((J93*86400)-(I93*86400)))/86400)),"")</f>
        <v>1.4351851851851856E-3</v>
      </c>
      <c r="F93" s="23">
        <f>IF(E93="","",$F$5/100*E93)</f>
        <v>2.8703703703703712E-3</v>
      </c>
      <c r="G93" s="23">
        <f>IF(E93="","",$G$5/100*E93)</f>
        <v>5.7407407407407424E-3</v>
      </c>
      <c r="H93" s="23">
        <f>IF(E93="","",$H$5/100*E93)</f>
        <v>1.1481481481481485E-2</v>
      </c>
      <c r="I93" s="72">
        <f t="shared" si="25"/>
        <v>2.5115740740740741E-3</v>
      </c>
      <c r="J93" s="67">
        <f t="shared" si="26"/>
        <v>5.3819444444444453E-3</v>
      </c>
      <c r="K93" s="25">
        <v>2.5115740740740741E-3</v>
      </c>
      <c r="L93" s="26">
        <v>5.3819444444444453E-3</v>
      </c>
      <c r="M93" s="46"/>
      <c r="N93" s="26"/>
      <c r="O93" s="25"/>
      <c r="P93" s="26"/>
      <c r="Q93" s="25"/>
      <c r="R93" s="26"/>
      <c r="S93" s="25"/>
      <c r="T93" s="26"/>
      <c r="U93" s="25"/>
      <c r="V93" s="26"/>
      <c r="W93" s="25"/>
      <c r="X93" s="26"/>
      <c r="Y93" s="25"/>
      <c r="Z93" s="26"/>
      <c r="AA93" s="46"/>
      <c r="AB93" s="26"/>
      <c r="AC93" s="46"/>
      <c r="AD93" s="26"/>
      <c r="AE93" s="46"/>
      <c r="AF93" s="46"/>
      <c r="AG93" s="25"/>
      <c r="AH93" s="26"/>
      <c r="AI93" s="25"/>
      <c r="AJ93" s="26"/>
      <c r="AK93" s="25"/>
      <c r="AL93" s="26"/>
      <c r="AN93" s="65"/>
    </row>
    <row r="94" spans="1:40" ht="15" x14ac:dyDescent="0.25">
      <c r="A94" s="38" t="s">
        <v>334</v>
      </c>
      <c r="B94" s="54"/>
      <c r="C94" s="28"/>
      <c r="D94" s="29">
        <f t="shared" si="24"/>
        <v>2</v>
      </c>
      <c r="E94" s="43">
        <f>IFERROR(IF(J94="","",(100/((400-200)/((J94*86400)-(I94*86400)))/86400)),"")</f>
        <v>1.3831018518518519E-3</v>
      </c>
      <c r="F94" s="23">
        <f>IF(E94="","",$F$5/100*E94)</f>
        <v>2.7662037037037039E-3</v>
      </c>
      <c r="G94" s="23">
        <f>IF(E94="","",$G$5/100*E94)</f>
        <v>5.5324074074074078E-3</v>
      </c>
      <c r="H94" s="23">
        <f>IF(E94="","",$H$5/100*E94)</f>
        <v>1.1064814814814816E-2</v>
      </c>
      <c r="I94" s="72">
        <f t="shared" si="25"/>
        <v>2.5000000000000001E-3</v>
      </c>
      <c r="J94" s="67">
        <f t="shared" si="26"/>
        <v>5.2662037037037035E-3</v>
      </c>
      <c r="K94" s="25">
        <v>2.5000000000000001E-3</v>
      </c>
      <c r="L94" s="26">
        <v>5.2662037037037035E-3</v>
      </c>
      <c r="M94" s="46"/>
      <c r="N94" s="26"/>
      <c r="O94" s="25"/>
      <c r="P94" s="26"/>
      <c r="Q94" s="25"/>
      <c r="R94" s="26"/>
      <c r="S94" s="25"/>
      <c r="T94" s="26"/>
      <c r="U94" s="25"/>
      <c r="V94" s="26"/>
      <c r="W94" s="25"/>
      <c r="X94" s="26"/>
      <c r="Y94" s="25"/>
      <c r="Z94" s="26"/>
      <c r="AA94" s="46"/>
      <c r="AB94" s="26"/>
      <c r="AC94" s="46"/>
      <c r="AD94" s="26"/>
      <c r="AE94" s="46"/>
      <c r="AF94" s="46"/>
      <c r="AG94" s="25"/>
      <c r="AH94" s="26"/>
      <c r="AI94" s="25"/>
      <c r="AJ94" s="26"/>
      <c r="AK94" s="25"/>
      <c r="AL94" s="26"/>
      <c r="AN94" s="65"/>
    </row>
    <row r="95" spans="1:40" ht="15" x14ac:dyDescent="0.25">
      <c r="A95" s="38" t="s">
        <v>236</v>
      </c>
      <c r="B95" s="54"/>
      <c r="C95" s="28"/>
      <c r="D95" s="29">
        <f t="shared" si="24"/>
        <v>3</v>
      </c>
      <c r="E95" s="43">
        <f t="shared" si="27"/>
        <v>1.180555555555556E-3</v>
      </c>
      <c r="F95" s="23">
        <f t="shared" si="28"/>
        <v>2.361111111111112E-3</v>
      </c>
      <c r="G95" s="23">
        <f t="shared" si="29"/>
        <v>4.722222222222224E-3</v>
      </c>
      <c r="H95" s="23">
        <f t="shared" si="30"/>
        <v>9.444444444444448E-3</v>
      </c>
      <c r="I95" s="72">
        <f t="shared" si="25"/>
        <v>2.1064814814814813E-3</v>
      </c>
      <c r="J95" s="67">
        <f t="shared" si="26"/>
        <v>4.4675925925925933E-3</v>
      </c>
      <c r="K95" s="25"/>
      <c r="L95" s="26"/>
      <c r="M95" s="46"/>
      <c r="N95" s="26"/>
      <c r="O95" s="25"/>
      <c r="P95" s="26"/>
      <c r="Q95" s="25"/>
      <c r="R95" s="26"/>
      <c r="S95" s="25"/>
      <c r="T95" s="26"/>
      <c r="U95" s="25"/>
      <c r="V95" s="26"/>
      <c r="W95" s="25"/>
      <c r="X95" s="26"/>
      <c r="Y95" s="25">
        <v>2.1064814814814813E-3</v>
      </c>
      <c r="Z95" s="26">
        <v>4.4675925925925933E-3</v>
      </c>
      <c r="AA95" s="46"/>
      <c r="AB95" s="26"/>
      <c r="AC95" s="46"/>
      <c r="AD95" s="26"/>
      <c r="AE95" s="46"/>
      <c r="AF95" s="46"/>
      <c r="AG95" s="25"/>
      <c r="AH95" s="26"/>
      <c r="AI95" s="25"/>
      <c r="AJ95" s="26"/>
      <c r="AK95" s="25"/>
      <c r="AL95" s="26"/>
      <c r="AN95" s="65" t="str">
        <f t="shared" ref="AN95:AN106" si="31">IF(J95="", "",IF(J95&gt;2*I95, "","200m pace slower than 400m pace"))</f>
        <v/>
      </c>
    </row>
    <row r="96" spans="1:40" ht="15" x14ac:dyDescent="0.25">
      <c r="A96" s="36" t="s">
        <v>192</v>
      </c>
      <c r="B96" s="47"/>
      <c r="C96" s="28"/>
      <c r="D96" s="29">
        <f t="shared" si="24"/>
        <v>5</v>
      </c>
      <c r="E96" s="43">
        <f t="shared" si="27"/>
        <v>1.0590277777777777E-3</v>
      </c>
      <c r="F96" s="23">
        <f t="shared" si="28"/>
        <v>2.1180555555555553E-3</v>
      </c>
      <c r="G96" s="23">
        <f t="shared" si="29"/>
        <v>4.2361111111111106E-3</v>
      </c>
      <c r="H96" s="23">
        <f t="shared" si="30"/>
        <v>8.4722222222222213E-3</v>
      </c>
      <c r="I96" s="72">
        <f t="shared" si="25"/>
        <v>1.8865740740740742E-3</v>
      </c>
      <c r="J96" s="67">
        <f t="shared" si="26"/>
        <v>4.0046296296296297E-3</v>
      </c>
      <c r="K96" s="25"/>
      <c r="L96" s="26"/>
      <c r="M96" s="46"/>
      <c r="N96" s="26"/>
      <c r="O96" s="25"/>
      <c r="P96" s="26"/>
      <c r="Q96" s="25"/>
      <c r="R96" s="26"/>
      <c r="S96" s="25"/>
      <c r="T96" s="26"/>
      <c r="U96" s="25"/>
      <c r="V96" s="26"/>
      <c r="W96" s="25"/>
      <c r="X96" s="26"/>
      <c r="Y96" s="25"/>
      <c r="Z96" s="26"/>
      <c r="AA96" s="46">
        <v>1.8865740740740742E-3</v>
      </c>
      <c r="AB96" s="26">
        <v>4.0046296296296297E-3</v>
      </c>
      <c r="AC96" s="46"/>
      <c r="AD96" s="26"/>
      <c r="AE96" s="46"/>
      <c r="AF96" s="46"/>
      <c r="AG96" s="25"/>
      <c r="AH96" s="26"/>
      <c r="AI96" s="25"/>
      <c r="AJ96" s="26"/>
      <c r="AK96" s="25"/>
      <c r="AL96" s="26"/>
      <c r="AN96" s="65" t="str">
        <f t="shared" si="31"/>
        <v/>
      </c>
    </row>
    <row r="97" spans="1:40" ht="15" x14ac:dyDescent="0.25">
      <c r="A97" s="38" t="s">
        <v>183</v>
      </c>
      <c r="B97" s="54"/>
      <c r="C97" s="28"/>
      <c r="D97" s="29">
        <f t="shared" si="24"/>
        <v>2</v>
      </c>
      <c r="E97" s="43">
        <f t="shared" si="27"/>
        <v>1.3831018518518515E-3</v>
      </c>
      <c r="F97" s="23">
        <f t="shared" si="28"/>
        <v>2.766203703703703E-3</v>
      </c>
      <c r="G97" s="23">
        <f t="shared" si="29"/>
        <v>5.532407407407406E-3</v>
      </c>
      <c r="H97" s="23">
        <f t="shared" si="30"/>
        <v>1.1064814814814812E-2</v>
      </c>
      <c r="I97" s="72">
        <f t="shared" si="25"/>
        <v>2.6041666666666665E-3</v>
      </c>
      <c r="J97" s="67">
        <f t="shared" si="26"/>
        <v>5.37037037037037E-3</v>
      </c>
      <c r="K97" s="25"/>
      <c r="L97" s="26"/>
      <c r="M97" s="46"/>
      <c r="N97" s="26"/>
      <c r="O97" s="25"/>
      <c r="P97" s="26"/>
      <c r="Q97" s="25"/>
      <c r="R97" s="26"/>
      <c r="S97" s="25"/>
      <c r="T97" s="26"/>
      <c r="U97" s="25"/>
      <c r="V97" s="26"/>
      <c r="W97" s="25"/>
      <c r="X97" s="26"/>
      <c r="Y97" s="25"/>
      <c r="Z97" s="26"/>
      <c r="AA97" s="46">
        <v>2.6041666666666665E-3</v>
      </c>
      <c r="AB97" s="26">
        <v>5.37037037037037E-3</v>
      </c>
      <c r="AC97" s="46">
        <v>2.9629629629629628E-3</v>
      </c>
      <c r="AD97" s="26">
        <v>5.4976851851851853E-3</v>
      </c>
      <c r="AE97" s="46"/>
      <c r="AF97" s="46"/>
      <c r="AG97" s="25"/>
      <c r="AH97" s="26"/>
      <c r="AI97" s="25"/>
      <c r="AJ97" s="26"/>
      <c r="AK97" s="25"/>
      <c r="AL97" s="26"/>
      <c r="AN97" s="65" t="str">
        <f t="shared" si="31"/>
        <v/>
      </c>
    </row>
    <row r="98" spans="1:40" ht="15" x14ac:dyDescent="0.25">
      <c r="A98" s="36" t="s">
        <v>280</v>
      </c>
      <c r="B98" s="47"/>
      <c r="C98" s="28"/>
      <c r="D98" s="29">
        <f t="shared" si="24"/>
        <v>1</v>
      </c>
      <c r="E98" s="43">
        <f t="shared" si="27"/>
        <v>1.7881944444444445E-3</v>
      </c>
      <c r="F98" s="23">
        <f t="shared" si="28"/>
        <v>3.5763888888888889E-3</v>
      </c>
      <c r="G98" s="23">
        <f t="shared" si="29"/>
        <v>7.1527777777777779E-3</v>
      </c>
      <c r="H98" s="23">
        <f t="shared" si="30"/>
        <v>1.4305555555555556E-2</v>
      </c>
      <c r="I98" s="72">
        <f t="shared" si="25"/>
        <v>3.1481481481481482E-3</v>
      </c>
      <c r="J98" s="67">
        <f t="shared" si="26"/>
        <v>6.7245370370370367E-3</v>
      </c>
      <c r="K98" s="25"/>
      <c r="L98" s="26"/>
      <c r="M98" s="46"/>
      <c r="N98" s="26"/>
      <c r="O98" s="25"/>
      <c r="P98" s="26"/>
      <c r="Q98" s="25">
        <v>3.1481481481481482E-3</v>
      </c>
      <c r="R98" s="26">
        <v>6.7245370370370367E-3</v>
      </c>
      <c r="S98" s="25"/>
      <c r="T98" s="26"/>
      <c r="U98" s="25"/>
      <c r="V98" s="26"/>
      <c r="W98" s="25"/>
      <c r="X98" s="26"/>
      <c r="Y98" s="25"/>
      <c r="Z98" s="26"/>
      <c r="AA98" s="46"/>
      <c r="AB98" s="26"/>
      <c r="AC98" s="46"/>
      <c r="AD98" s="26"/>
      <c r="AE98" s="46"/>
      <c r="AF98" s="46"/>
      <c r="AG98" s="25"/>
      <c r="AH98" s="26"/>
      <c r="AI98" s="25"/>
      <c r="AJ98" s="26"/>
      <c r="AK98" s="25"/>
      <c r="AL98" s="26"/>
      <c r="AN98" s="65" t="str">
        <f t="shared" si="31"/>
        <v/>
      </c>
    </row>
    <row r="99" spans="1:40" ht="15" x14ac:dyDescent="0.25">
      <c r="A99" s="38" t="s">
        <v>285</v>
      </c>
      <c r="B99" s="54"/>
      <c r="C99" s="28"/>
      <c r="D99" s="29">
        <f t="shared" si="24"/>
        <v>3</v>
      </c>
      <c r="E99" s="43">
        <f t="shared" si="27"/>
        <v>1.2557870370370368E-3</v>
      </c>
      <c r="F99" s="23">
        <f t="shared" si="28"/>
        <v>2.5115740740740736E-3</v>
      </c>
      <c r="G99" s="23">
        <f t="shared" si="29"/>
        <v>5.0231481481481472E-3</v>
      </c>
      <c r="H99" s="23">
        <f t="shared" si="30"/>
        <v>1.0046296296296294E-2</v>
      </c>
      <c r="I99" s="72">
        <f t="shared" si="25"/>
        <v>2.2685185185185182E-3</v>
      </c>
      <c r="J99" s="67">
        <f t="shared" si="26"/>
        <v>4.7800925925925919E-3</v>
      </c>
      <c r="K99" s="25"/>
      <c r="L99" s="26"/>
      <c r="M99" s="46"/>
      <c r="N99" s="26"/>
      <c r="O99" s="25">
        <v>2.2685185185185182E-3</v>
      </c>
      <c r="P99" s="26">
        <v>4.7800925925925919E-3</v>
      </c>
      <c r="Q99" s="25">
        <v>2.3611111111111111E-3</v>
      </c>
      <c r="R99" s="26">
        <v>5.1041666666666666E-3</v>
      </c>
      <c r="S99" s="25"/>
      <c r="T99" s="26"/>
      <c r="U99" s="25"/>
      <c r="V99" s="26"/>
      <c r="W99" s="25"/>
      <c r="X99" s="26"/>
      <c r="Y99" s="25"/>
      <c r="Z99" s="26"/>
      <c r="AA99" s="46"/>
      <c r="AB99" s="26"/>
      <c r="AC99" s="46"/>
      <c r="AD99" s="26"/>
      <c r="AE99" s="46"/>
      <c r="AF99" s="46"/>
      <c r="AG99" s="25"/>
      <c r="AH99" s="26"/>
      <c r="AI99" s="25"/>
      <c r="AJ99" s="26"/>
      <c r="AK99" s="25"/>
      <c r="AL99" s="26"/>
      <c r="AN99" s="65" t="str">
        <f t="shared" si="31"/>
        <v/>
      </c>
    </row>
    <row r="100" spans="1:40" ht="15" x14ac:dyDescent="0.25">
      <c r="A100" s="38" t="s">
        <v>149</v>
      </c>
      <c r="B100" s="54"/>
      <c r="C100" s="28"/>
      <c r="D100" s="29">
        <f t="shared" si="24"/>
        <v>2</v>
      </c>
      <c r="E100" s="43">
        <f t="shared" si="27"/>
        <v>1.3078703703703703E-3</v>
      </c>
      <c r="F100" s="23">
        <f t="shared" si="28"/>
        <v>2.6157407407407405E-3</v>
      </c>
      <c r="G100" s="23">
        <f t="shared" si="29"/>
        <v>5.2314814814814811E-3</v>
      </c>
      <c r="H100" s="23">
        <f t="shared" si="30"/>
        <v>1.0462962962962962E-2</v>
      </c>
      <c r="I100" s="72">
        <f t="shared" si="25"/>
        <v>2.5925925925925925E-3</v>
      </c>
      <c r="J100" s="67">
        <f t="shared" si="26"/>
        <v>5.208333333333333E-3</v>
      </c>
      <c r="K100" s="25"/>
      <c r="L100" s="26"/>
      <c r="M100" s="46"/>
      <c r="N100" s="26"/>
      <c r="O100" s="25"/>
      <c r="P100" s="26"/>
      <c r="Q100" s="25"/>
      <c r="R100" s="26"/>
      <c r="S100" s="25"/>
      <c r="T100" s="26"/>
      <c r="U100" s="25"/>
      <c r="V100" s="26"/>
      <c r="W100" s="25"/>
      <c r="X100" s="26"/>
      <c r="Y100" s="25"/>
      <c r="Z100" s="26"/>
      <c r="AA100" s="46"/>
      <c r="AB100" s="26"/>
      <c r="AC100" s="46"/>
      <c r="AD100" s="26"/>
      <c r="AE100" s="46"/>
      <c r="AF100" s="46"/>
      <c r="AG100" s="25"/>
      <c r="AH100" s="26"/>
      <c r="AI100" s="25">
        <v>2.5925925925925925E-3</v>
      </c>
      <c r="AJ100" s="26">
        <v>5.208333333333333E-3</v>
      </c>
      <c r="AK100" s="25"/>
      <c r="AL100" s="26"/>
      <c r="AN100" s="65" t="str">
        <f t="shared" si="31"/>
        <v/>
      </c>
    </row>
    <row r="101" spans="1:40" ht="15" x14ac:dyDescent="0.25">
      <c r="A101" s="38" t="s">
        <v>254</v>
      </c>
      <c r="B101" s="54"/>
      <c r="C101" s="28"/>
      <c r="D101" s="29">
        <f t="shared" si="24"/>
        <v>3</v>
      </c>
      <c r="E101" s="43">
        <f t="shared" si="27"/>
        <v>1.2268518518518518E-3</v>
      </c>
      <c r="F101" s="23">
        <f t="shared" si="28"/>
        <v>2.4537037037037036E-3</v>
      </c>
      <c r="G101" s="23">
        <f t="shared" si="29"/>
        <v>4.9074074074074072E-3</v>
      </c>
      <c r="H101" s="23">
        <f t="shared" si="30"/>
        <v>9.8148148148148144E-3</v>
      </c>
      <c r="I101" s="72">
        <f t="shared" si="25"/>
        <v>2.2916666666666667E-3</v>
      </c>
      <c r="J101" s="67">
        <f t="shared" si="26"/>
        <v>4.7453703703703703E-3</v>
      </c>
      <c r="K101" s="25"/>
      <c r="L101" s="26"/>
      <c r="M101" s="46"/>
      <c r="N101" s="26"/>
      <c r="O101" s="25"/>
      <c r="P101" s="26"/>
      <c r="Q101" s="25"/>
      <c r="R101" s="26"/>
      <c r="S101" s="25">
        <v>2.2916666666666667E-3</v>
      </c>
      <c r="T101" s="26">
        <v>4.7453703703703703E-3</v>
      </c>
      <c r="U101" s="25">
        <v>2.1296296296296298E-3</v>
      </c>
      <c r="V101" s="26">
        <v>4.4444444444444444E-3</v>
      </c>
      <c r="W101" s="25"/>
      <c r="X101" s="26"/>
      <c r="Y101" s="25"/>
      <c r="Z101" s="26"/>
      <c r="AA101" s="46"/>
      <c r="AB101" s="26"/>
      <c r="AC101" s="46"/>
      <c r="AD101" s="26"/>
      <c r="AE101" s="46"/>
      <c r="AF101" s="46"/>
      <c r="AG101" s="25"/>
      <c r="AH101" s="26"/>
      <c r="AI101" s="25"/>
      <c r="AJ101" s="26"/>
      <c r="AK101" s="25"/>
      <c r="AL101" s="26"/>
      <c r="AN101" s="65" t="str">
        <f t="shared" si="31"/>
        <v/>
      </c>
    </row>
    <row r="102" spans="1:40" ht="15" x14ac:dyDescent="0.25">
      <c r="A102" s="38" t="s">
        <v>249</v>
      </c>
      <c r="B102" s="54"/>
      <c r="C102" s="28"/>
      <c r="D102" s="29">
        <f t="shared" si="24"/>
        <v>4</v>
      </c>
      <c r="E102" s="43">
        <f t="shared" si="27"/>
        <v>1.1400462962962963E-3</v>
      </c>
      <c r="F102" s="23">
        <f t="shared" si="28"/>
        <v>2.2800925925925927E-3</v>
      </c>
      <c r="G102" s="23">
        <f t="shared" si="29"/>
        <v>4.5601851851851853E-3</v>
      </c>
      <c r="H102" s="23">
        <f t="shared" si="30"/>
        <v>9.1203703703703707E-3</v>
      </c>
      <c r="I102" s="72">
        <f t="shared" si="25"/>
        <v>2.1643518518518518E-3</v>
      </c>
      <c r="J102" s="67">
        <f t="shared" si="26"/>
        <v>4.4444444444444444E-3</v>
      </c>
      <c r="K102" s="25"/>
      <c r="L102" s="26"/>
      <c r="M102" s="46"/>
      <c r="N102" s="26"/>
      <c r="O102" s="25">
        <v>2.1643518518518518E-3</v>
      </c>
      <c r="P102" s="26">
        <v>4.4444444444444444E-3</v>
      </c>
      <c r="Q102" s="25"/>
      <c r="R102" s="26"/>
      <c r="S102" s="25"/>
      <c r="T102" s="26"/>
      <c r="U102" s="25">
        <v>2.3611111111111111E-3</v>
      </c>
      <c r="V102" s="26">
        <v>4.7916666666666672E-3</v>
      </c>
      <c r="W102" s="25">
        <v>2.3726851851851851E-3</v>
      </c>
      <c r="X102" s="26">
        <v>4.8379629629629632E-3</v>
      </c>
      <c r="Y102" s="25"/>
      <c r="Z102" s="26"/>
      <c r="AA102" s="46"/>
      <c r="AB102" s="26"/>
      <c r="AC102" s="46"/>
      <c r="AD102" s="26"/>
      <c r="AE102" s="46"/>
      <c r="AF102" s="46"/>
      <c r="AG102" s="25"/>
      <c r="AH102" s="26"/>
      <c r="AI102" s="25"/>
      <c r="AJ102" s="26"/>
      <c r="AK102" s="25"/>
      <c r="AL102" s="26"/>
      <c r="AN102" s="65" t="str">
        <f t="shared" si="31"/>
        <v/>
      </c>
    </row>
    <row r="103" spans="1:40" ht="15" x14ac:dyDescent="0.25">
      <c r="A103" s="36" t="s">
        <v>315</v>
      </c>
      <c r="B103" s="47"/>
      <c r="C103" s="28"/>
      <c r="D103" s="29">
        <f t="shared" si="24"/>
        <v>5</v>
      </c>
      <c r="E103" s="43">
        <f t="shared" si="27"/>
        <v>1.0069444444444444E-3</v>
      </c>
      <c r="F103" s="23">
        <f t="shared" si="28"/>
        <v>2.0138888888888888E-3</v>
      </c>
      <c r="G103" s="23">
        <f t="shared" si="29"/>
        <v>4.0277777777777777E-3</v>
      </c>
      <c r="H103" s="23">
        <f t="shared" si="30"/>
        <v>8.0555555555555554E-3</v>
      </c>
      <c r="I103" s="72">
        <f t="shared" si="25"/>
        <v>1.8287037037037037E-3</v>
      </c>
      <c r="J103" s="67">
        <f t="shared" si="26"/>
        <v>3.8425925925925923E-3</v>
      </c>
      <c r="K103" s="25"/>
      <c r="L103" s="26"/>
      <c r="M103" s="46">
        <v>1.8287037037037037E-3</v>
      </c>
      <c r="N103" s="26">
        <v>3.8425925925925923E-3</v>
      </c>
      <c r="O103" s="25"/>
      <c r="P103" s="26"/>
      <c r="Q103" s="25"/>
      <c r="R103" s="26"/>
      <c r="S103" s="25"/>
      <c r="T103" s="26"/>
      <c r="U103" s="25"/>
      <c r="V103" s="26"/>
      <c r="W103" s="25"/>
      <c r="X103" s="26"/>
      <c r="Y103" s="25"/>
      <c r="Z103" s="26"/>
      <c r="AA103" s="46"/>
      <c r="AB103" s="26"/>
      <c r="AC103" s="46"/>
      <c r="AD103" s="26"/>
      <c r="AE103" s="46"/>
      <c r="AF103" s="46"/>
      <c r="AG103" s="25"/>
      <c r="AH103" s="26"/>
      <c r="AI103" s="25"/>
      <c r="AJ103" s="26"/>
      <c r="AK103" s="25"/>
      <c r="AL103" s="26"/>
      <c r="AN103" s="65" t="str">
        <f t="shared" si="31"/>
        <v/>
      </c>
    </row>
    <row r="104" spans="1:40" ht="15" x14ac:dyDescent="0.25">
      <c r="A104" s="38" t="s">
        <v>248</v>
      </c>
      <c r="B104" s="54"/>
      <c r="C104" s="28"/>
      <c r="D104" s="29">
        <f t="shared" si="24"/>
        <v>1</v>
      </c>
      <c r="E104" s="43">
        <f t="shared" si="27"/>
        <v>1.5856481481481481E-3</v>
      </c>
      <c r="F104" s="23">
        <f t="shared" si="28"/>
        <v>3.1712962962962962E-3</v>
      </c>
      <c r="G104" s="23">
        <f t="shared" si="29"/>
        <v>6.3425925925925924E-3</v>
      </c>
      <c r="H104" s="23">
        <f t="shared" si="30"/>
        <v>1.2685185185185185E-2</v>
      </c>
      <c r="I104" s="72">
        <f t="shared" si="25"/>
        <v>2.6620370370370374E-3</v>
      </c>
      <c r="J104" s="67">
        <f t="shared" si="26"/>
        <v>5.8333333333333336E-3</v>
      </c>
      <c r="K104" s="25"/>
      <c r="L104" s="26"/>
      <c r="M104" s="46"/>
      <c r="N104" s="26"/>
      <c r="O104" s="25"/>
      <c r="P104" s="26"/>
      <c r="Q104" s="25"/>
      <c r="R104" s="26"/>
      <c r="S104" s="25"/>
      <c r="T104" s="26"/>
      <c r="U104" s="25">
        <v>2.6620370370370374E-3</v>
      </c>
      <c r="V104" s="26">
        <v>5.8333333333333336E-3</v>
      </c>
      <c r="W104" s="25">
        <v>2.685185185185185E-3</v>
      </c>
      <c r="X104" s="26">
        <v>5.6365740740740742E-3</v>
      </c>
      <c r="Y104" s="25"/>
      <c r="Z104" s="26"/>
      <c r="AA104" s="46"/>
      <c r="AB104" s="26"/>
      <c r="AC104" s="46"/>
      <c r="AD104" s="26"/>
      <c r="AE104" s="46"/>
      <c r="AF104" s="46"/>
      <c r="AG104" s="25"/>
      <c r="AH104" s="26"/>
      <c r="AI104" s="25"/>
      <c r="AJ104" s="26"/>
      <c r="AK104" s="25"/>
      <c r="AL104" s="26"/>
      <c r="AN104" s="65" t="str">
        <f t="shared" si="31"/>
        <v/>
      </c>
    </row>
    <row r="105" spans="1:40" ht="15" x14ac:dyDescent="0.25">
      <c r="A105" s="38" t="s">
        <v>121</v>
      </c>
      <c r="B105" s="54"/>
      <c r="C105" s="28"/>
      <c r="D105" s="29">
        <f t="shared" si="24"/>
        <v>1</v>
      </c>
      <c r="E105" s="43">
        <f t="shared" si="27"/>
        <v>1.4409722222222222E-3</v>
      </c>
      <c r="F105" s="23">
        <f t="shared" si="28"/>
        <v>2.8819444444444444E-3</v>
      </c>
      <c r="G105" s="23">
        <f t="shared" si="29"/>
        <v>5.7638888888888887E-3</v>
      </c>
      <c r="H105" s="23">
        <f t="shared" si="30"/>
        <v>1.1527777777777777E-2</v>
      </c>
      <c r="I105" s="72">
        <f t="shared" si="25"/>
        <v>2.2222222222222222E-3</v>
      </c>
      <c r="J105" s="67">
        <f t="shared" si="26"/>
        <v>5.1041666666666666E-3</v>
      </c>
      <c r="K105" s="25"/>
      <c r="L105" s="26"/>
      <c r="M105" s="46"/>
      <c r="N105" s="26"/>
      <c r="O105" s="25"/>
      <c r="P105" s="26"/>
      <c r="Q105" s="25"/>
      <c r="R105" s="26"/>
      <c r="S105" s="25"/>
      <c r="T105" s="26"/>
      <c r="U105" s="25"/>
      <c r="V105" s="26"/>
      <c r="W105" s="25"/>
      <c r="X105" s="26"/>
      <c r="Y105" s="25"/>
      <c r="Z105" s="26"/>
      <c r="AA105" s="46"/>
      <c r="AB105" s="26"/>
      <c r="AC105" s="46"/>
      <c r="AD105" s="26"/>
      <c r="AE105" s="46"/>
      <c r="AF105" s="46"/>
      <c r="AG105" s="25"/>
      <c r="AH105" s="26"/>
      <c r="AI105" s="25"/>
      <c r="AJ105" s="26"/>
      <c r="AK105" s="25">
        <v>2.2222222222222222E-3</v>
      </c>
      <c r="AL105" s="26">
        <v>5.1041666666666666E-3</v>
      </c>
      <c r="AN105" s="65" t="str">
        <f t="shared" si="31"/>
        <v/>
      </c>
    </row>
    <row r="106" spans="1:40" ht="15" x14ac:dyDescent="0.25">
      <c r="A106" s="38" t="s">
        <v>253</v>
      </c>
      <c r="B106" s="54"/>
      <c r="C106" s="28"/>
      <c r="D106" s="29">
        <f t="shared" si="24"/>
        <v>4</v>
      </c>
      <c r="E106" s="43">
        <f t="shared" si="27"/>
        <v>1.0763888888888889E-3</v>
      </c>
      <c r="F106" s="23">
        <f t="shared" si="28"/>
        <v>2.1527777777777778E-3</v>
      </c>
      <c r="G106" s="23">
        <f t="shared" si="29"/>
        <v>4.3055555555555555E-3</v>
      </c>
      <c r="H106" s="23">
        <f t="shared" si="30"/>
        <v>8.611111111111111E-3</v>
      </c>
      <c r="I106" s="72">
        <f t="shared" si="25"/>
        <v>1.8750000000000001E-3</v>
      </c>
      <c r="J106" s="67">
        <f t="shared" si="26"/>
        <v>4.0277777777777777E-3</v>
      </c>
      <c r="K106" s="25"/>
      <c r="L106" s="26"/>
      <c r="M106" s="46"/>
      <c r="N106" s="26"/>
      <c r="O106" s="25"/>
      <c r="P106" s="26"/>
      <c r="Q106" s="25"/>
      <c r="R106" s="26"/>
      <c r="S106" s="25"/>
      <c r="T106" s="26"/>
      <c r="U106" s="25">
        <v>1.8750000000000001E-3</v>
      </c>
      <c r="V106" s="26">
        <v>4.0277777777777777E-3</v>
      </c>
      <c r="W106" s="25"/>
      <c r="X106" s="26"/>
      <c r="Y106" s="25"/>
      <c r="Z106" s="26"/>
      <c r="AA106" s="46"/>
      <c r="AB106" s="26"/>
      <c r="AC106" s="46"/>
      <c r="AD106" s="26"/>
      <c r="AE106" s="46"/>
      <c r="AF106" s="46"/>
      <c r="AG106" s="25"/>
      <c r="AH106" s="26"/>
      <c r="AI106" s="25"/>
      <c r="AJ106" s="26"/>
      <c r="AK106" s="25"/>
      <c r="AL106" s="26"/>
      <c r="AN106" s="65" t="str">
        <f t="shared" si="31"/>
        <v/>
      </c>
    </row>
    <row r="107" spans="1:40" ht="15" x14ac:dyDescent="0.25">
      <c r="A107" s="38" t="s">
        <v>15</v>
      </c>
      <c r="B107" s="54"/>
      <c r="C107" s="28"/>
      <c r="D107" s="29" t="str">
        <f t="shared" si="24"/>
        <v>Test</v>
      </c>
      <c r="E107" s="43" t="str">
        <f t="shared" si="27"/>
        <v/>
      </c>
      <c r="F107" s="23" t="str">
        <f t="shared" si="28"/>
        <v/>
      </c>
      <c r="G107" s="23" t="str">
        <f t="shared" si="29"/>
        <v/>
      </c>
      <c r="H107" s="23" t="str">
        <f t="shared" si="30"/>
        <v/>
      </c>
      <c r="I107" s="72">
        <f t="shared" si="25"/>
        <v>0</v>
      </c>
      <c r="J107" s="67">
        <f t="shared" si="26"/>
        <v>0</v>
      </c>
      <c r="K107" s="25"/>
      <c r="L107" s="26"/>
      <c r="M107" s="46"/>
      <c r="N107" s="26"/>
      <c r="O107" s="25"/>
      <c r="P107" s="26"/>
      <c r="Q107" s="25"/>
      <c r="R107" s="26"/>
      <c r="S107" s="25"/>
      <c r="T107" s="26"/>
      <c r="U107" s="25"/>
      <c r="V107" s="26"/>
      <c r="W107" s="25"/>
      <c r="X107" s="26"/>
      <c r="Y107" s="25"/>
      <c r="Z107" s="26"/>
      <c r="AA107" s="46"/>
      <c r="AB107" s="26"/>
      <c r="AC107" s="46"/>
      <c r="AD107" s="26"/>
      <c r="AE107" s="46"/>
      <c r="AF107" s="46"/>
      <c r="AG107" s="25"/>
      <c r="AH107" s="26"/>
      <c r="AI107" s="25"/>
      <c r="AJ107" s="26"/>
      <c r="AK107" s="25"/>
      <c r="AL107" s="26"/>
      <c r="AN107" s="65"/>
    </row>
    <row r="108" spans="1:40" ht="15" x14ac:dyDescent="0.25">
      <c r="A108" s="36" t="s">
        <v>16</v>
      </c>
      <c r="B108" s="47"/>
      <c r="C108" s="28"/>
      <c r="D108" s="29">
        <f t="shared" si="24"/>
        <v>2</v>
      </c>
      <c r="E108" s="43">
        <f t="shared" si="27"/>
        <v>1.3483796296296297E-3</v>
      </c>
      <c r="F108" s="23">
        <f t="shared" si="28"/>
        <v>2.6967592592592594E-3</v>
      </c>
      <c r="G108" s="23">
        <f t="shared" si="29"/>
        <v>5.3935185185185188E-3</v>
      </c>
      <c r="H108" s="23">
        <f t="shared" si="30"/>
        <v>1.0787037037037038E-2</v>
      </c>
      <c r="I108" s="72">
        <f t="shared" si="25"/>
        <v>2.3495370370370371E-3</v>
      </c>
      <c r="J108" s="67">
        <f t="shared" si="26"/>
        <v>5.0462962962962961E-3</v>
      </c>
      <c r="K108" s="25"/>
      <c r="L108" s="26"/>
      <c r="M108" s="46"/>
      <c r="N108" s="26"/>
      <c r="O108" s="25"/>
      <c r="P108" s="26"/>
      <c r="Q108" s="25"/>
      <c r="R108" s="26"/>
      <c r="S108" s="25"/>
      <c r="T108" s="26"/>
      <c r="U108" s="25"/>
      <c r="V108" s="26"/>
      <c r="W108" s="25"/>
      <c r="X108" s="26"/>
      <c r="Y108" s="25">
        <v>2.3495370370370371E-3</v>
      </c>
      <c r="Z108" s="26">
        <v>5.0462962962962961E-3</v>
      </c>
      <c r="AA108" s="46"/>
      <c r="AB108" s="26"/>
      <c r="AC108" s="46"/>
      <c r="AD108" s="26"/>
      <c r="AE108" s="46"/>
      <c r="AF108" s="46"/>
      <c r="AG108" s="25"/>
      <c r="AH108" s="26"/>
      <c r="AI108" s="25"/>
      <c r="AJ108" s="26"/>
      <c r="AK108" s="25"/>
      <c r="AL108" s="26"/>
      <c r="AN108" s="65" t="str">
        <f t="shared" ref="AN108:AN120" si="32">IF(J108="", "",IF(J108&gt;2*I108, "","200m pace slower than 400m pace"))</f>
        <v/>
      </c>
    </row>
    <row r="109" spans="1:40" ht="15" x14ac:dyDescent="0.25">
      <c r="A109" s="38" t="s">
        <v>318</v>
      </c>
      <c r="B109" s="54"/>
      <c r="C109" s="28"/>
      <c r="D109" s="29">
        <f t="shared" si="24"/>
        <v>4</v>
      </c>
      <c r="E109" s="43">
        <f t="shared" si="27"/>
        <v>1.1458333333333329E-3</v>
      </c>
      <c r="F109" s="23">
        <f t="shared" si="28"/>
        <v>2.2916666666666658E-3</v>
      </c>
      <c r="G109" s="23">
        <f t="shared" si="29"/>
        <v>4.5833333333333316E-3</v>
      </c>
      <c r="H109" s="23">
        <f t="shared" si="30"/>
        <v>9.1666666666666632E-3</v>
      </c>
      <c r="I109" s="72">
        <f t="shared" si="25"/>
        <v>1.9212962962962962E-3</v>
      </c>
      <c r="J109" s="67">
        <f t="shared" si="26"/>
        <v>4.2129629629629626E-3</v>
      </c>
      <c r="K109" s="25">
        <v>1.9212962962962962E-3</v>
      </c>
      <c r="L109" s="26">
        <v>4.2129629629629626E-3</v>
      </c>
      <c r="M109" s="46">
        <v>2.0138888888888888E-3</v>
      </c>
      <c r="N109" s="26">
        <v>4.409722222222222E-3</v>
      </c>
      <c r="O109" s="25"/>
      <c r="P109" s="26"/>
      <c r="Q109" s="25"/>
      <c r="R109" s="26"/>
      <c r="S109" s="25"/>
      <c r="T109" s="26"/>
      <c r="U109" s="25"/>
      <c r="V109" s="26"/>
      <c r="W109" s="25"/>
      <c r="X109" s="26"/>
      <c r="Y109" s="25"/>
      <c r="Z109" s="26"/>
      <c r="AA109" s="46"/>
      <c r="AB109" s="26"/>
      <c r="AC109" s="46"/>
      <c r="AD109" s="26"/>
      <c r="AE109" s="46"/>
      <c r="AF109" s="46"/>
      <c r="AG109" s="25"/>
      <c r="AH109" s="26"/>
      <c r="AI109" s="25"/>
      <c r="AJ109" s="26"/>
      <c r="AK109" s="25"/>
      <c r="AL109" s="26"/>
      <c r="AN109" s="65" t="str">
        <f t="shared" si="32"/>
        <v/>
      </c>
    </row>
    <row r="110" spans="1:40" ht="15" x14ac:dyDescent="0.25">
      <c r="A110" s="38" t="s">
        <v>324</v>
      </c>
      <c r="B110" s="54"/>
      <c r="C110" s="28"/>
      <c r="D110" s="29">
        <f t="shared" si="24"/>
        <v>3</v>
      </c>
      <c r="E110" s="43">
        <f t="shared" si="27"/>
        <v>1.2037037037037042E-3</v>
      </c>
      <c r="F110" s="23">
        <f t="shared" si="28"/>
        <v>2.4074074074074085E-3</v>
      </c>
      <c r="G110" s="23">
        <f t="shared" si="29"/>
        <v>4.8148148148148169E-3</v>
      </c>
      <c r="H110" s="23">
        <f t="shared" si="30"/>
        <v>9.6296296296296338E-3</v>
      </c>
      <c r="I110" s="72">
        <f t="shared" si="25"/>
        <v>2.2685185185185182E-3</v>
      </c>
      <c r="J110" s="67">
        <f t="shared" si="26"/>
        <v>4.6759259259259263E-3</v>
      </c>
      <c r="K110" s="25"/>
      <c r="L110" s="26"/>
      <c r="M110" s="46">
        <v>2.2685185185185182E-3</v>
      </c>
      <c r="N110" s="26">
        <v>4.6759259259259263E-3</v>
      </c>
      <c r="O110" s="25"/>
      <c r="P110" s="26"/>
      <c r="Q110" s="25"/>
      <c r="R110" s="26"/>
      <c r="S110" s="25"/>
      <c r="T110" s="26"/>
      <c r="U110" s="25"/>
      <c r="V110" s="26"/>
      <c r="W110" s="25"/>
      <c r="X110" s="26"/>
      <c r="Y110" s="25"/>
      <c r="Z110" s="26"/>
      <c r="AA110" s="46"/>
      <c r="AB110" s="26"/>
      <c r="AC110" s="46"/>
      <c r="AD110" s="26"/>
      <c r="AE110" s="46"/>
      <c r="AF110" s="46"/>
      <c r="AG110" s="25"/>
      <c r="AH110" s="26"/>
      <c r="AI110" s="25"/>
      <c r="AJ110" s="26"/>
      <c r="AK110" s="25"/>
      <c r="AL110" s="26"/>
      <c r="AN110" s="65" t="str">
        <f t="shared" si="32"/>
        <v/>
      </c>
    </row>
    <row r="111" spans="1:40" ht="15" x14ac:dyDescent="0.25">
      <c r="A111" s="36" t="s">
        <v>208</v>
      </c>
      <c r="B111" s="47"/>
      <c r="C111" s="28"/>
      <c r="D111" s="29">
        <f t="shared" si="24"/>
        <v>5</v>
      </c>
      <c r="E111" s="43">
        <f t="shared" si="27"/>
        <v>1.0532407407407407E-3</v>
      </c>
      <c r="F111" s="23">
        <f t="shared" si="28"/>
        <v>2.1064814814814813E-3</v>
      </c>
      <c r="G111" s="23">
        <f t="shared" si="29"/>
        <v>4.2129629629629626E-3</v>
      </c>
      <c r="H111" s="23">
        <f t="shared" si="30"/>
        <v>8.4259259259259253E-3</v>
      </c>
      <c r="I111" s="72">
        <f t="shared" si="25"/>
        <v>1.8634259259259261E-3</v>
      </c>
      <c r="J111" s="67">
        <f t="shared" si="26"/>
        <v>3.9699074074074072E-3</v>
      </c>
      <c r="K111" s="25"/>
      <c r="L111" s="26"/>
      <c r="M111" s="46"/>
      <c r="N111" s="26"/>
      <c r="O111" s="25"/>
      <c r="P111" s="26"/>
      <c r="Q111" s="25"/>
      <c r="R111" s="26"/>
      <c r="S111" s="25"/>
      <c r="T111" s="26"/>
      <c r="U111" s="25"/>
      <c r="V111" s="26"/>
      <c r="W111" s="25"/>
      <c r="X111" s="26"/>
      <c r="Y111" s="25"/>
      <c r="Z111" s="26"/>
      <c r="AA111" s="46">
        <v>1.8634259259259261E-3</v>
      </c>
      <c r="AB111" s="26">
        <v>3.9699074074074072E-3</v>
      </c>
      <c r="AC111" s="46"/>
      <c r="AD111" s="26"/>
      <c r="AE111" s="46"/>
      <c r="AF111" s="46"/>
      <c r="AG111" s="25"/>
      <c r="AH111" s="26"/>
      <c r="AI111" s="25"/>
      <c r="AJ111" s="26"/>
      <c r="AK111" s="25"/>
      <c r="AL111" s="26"/>
      <c r="AN111" s="65" t="str">
        <f t="shared" si="32"/>
        <v/>
      </c>
    </row>
    <row r="112" spans="1:40" ht="15" x14ac:dyDescent="0.25">
      <c r="A112" s="36" t="s">
        <v>302</v>
      </c>
      <c r="B112" s="47"/>
      <c r="C112" s="28"/>
      <c r="D112" s="29">
        <f t="shared" si="24"/>
        <v>3</v>
      </c>
      <c r="E112" s="43">
        <f t="shared" si="27"/>
        <v>1.2615740740740745E-3</v>
      </c>
      <c r="F112" s="23">
        <f t="shared" si="28"/>
        <v>2.5231481481481489E-3</v>
      </c>
      <c r="G112" s="23">
        <f t="shared" si="29"/>
        <v>5.0462962962962979E-3</v>
      </c>
      <c r="H112" s="23">
        <f t="shared" si="30"/>
        <v>1.0092592592592596E-2</v>
      </c>
      <c r="I112" s="72">
        <f t="shared" si="25"/>
        <v>2.3495370370370371E-3</v>
      </c>
      <c r="J112" s="67">
        <f t="shared" si="26"/>
        <v>4.8726851851851856E-3</v>
      </c>
      <c r="K112" s="25"/>
      <c r="L112" s="26"/>
      <c r="M112" s="46"/>
      <c r="N112" s="26"/>
      <c r="O112" s="25">
        <v>2.3495370370370371E-3</v>
      </c>
      <c r="P112" s="26">
        <v>4.8726851851851856E-3</v>
      </c>
      <c r="Q112" s="25"/>
      <c r="R112" s="26"/>
      <c r="S112" s="25"/>
      <c r="T112" s="26"/>
      <c r="U112" s="25"/>
      <c r="V112" s="26"/>
      <c r="W112" s="25"/>
      <c r="X112" s="26"/>
      <c r="Y112" s="25"/>
      <c r="Z112" s="26"/>
      <c r="AA112" s="46"/>
      <c r="AB112" s="26"/>
      <c r="AC112" s="46"/>
      <c r="AD112" s="26"/>
      <c r="AE112" s="46"/>
      <c r="AF112" s="46"/>
      <c r="AG112" s="25"/>
      <c r="AH112" s="26"/>
      <c r="AI112" s="25"/>
      <c r="AJ112" s="26"/>
      <c r="AK112" s="25"/>
      <c r="AL112" s="26"/>
      <c r="AN112" s="65" t="str">
        <f t="shared" si="32"/>
        <v/>
      </c>
    </row>
    <row r="113" spans="1:41" ht="15" x14ac:dyDescent="0.25">
      <c r="A113" s="36" t="s">
        <v>113</v>
      </c>
      <c r="B113" s="47"/>
      <c r="C113" s="28"/>
      <c r="D113" s="29">
        <f t="shared" si="24"/>
        <v>3</v>
      </c>
      <c r="E113" s="43">
        <f t="shared" si="27"/>
        <v>1.267361111111111E-3</v>
      </c>
      <c r="F113" s="23">
        <f t="shared" si="28"/>
        <v>2.5347222222222221E-3</v>
      </c>
      <c r="G113" s="23">
        <f t="shared" si="29"/>
        <v>5.0694444444444441E-3</v>
      </c>
      <c r="H113" s="23">
        <f t="shared" si="30"/>
        <v>1.0138888888888888E-2</v>
      </c>
      <c r="I113" s="72">
        <f t="shared" si="25"/>
        <v>2.1180555555555553E-3</v>
      </c>
      <c r="J113" s="67">
        <f t="shared" si="26"/>
        <v>4.6527777777777774E-3</v>
      </c>
      <c r="K113" s="25"/>
      <c r="L113" s="26"/>
      <c r="M113" s="46"/>
      <c r="N113" s="26"/>
      <c r="O113" s="25"/>
      <c r="P113" s="26"/>
      <c r="Q113" s="25"/>
      <c r="R113" s="26"/>
      <c r="S113" s="25"/>
      <c r="T113" s="26"/>
      <c r="U113" s="25"/>
      <c r="V113" s="26"/>
      <c r="W113" s="25"/>
      <c r="X113" s="26"/>
      <c r="Y113" s="25">
        <v>2.1180555555555553E-3</v>
      </c>
      <c r="Z113" s="26">
        <v>4.6527777777777774E-3</v>
      </c>
      <c r="AA113" s="46"/>
      <c r="AB113" s="26"/>
      <c r="AC113" s="46">
        <v>1.9907407407407408E-3</v>
      </c>
      <c r="AD113" s="26">
        <v>4.2824074074074075E-3</v>
      </c>
      <c r="AE113" s="46"/>
      <c r="AF113" s="46"/>
      <c r="AG113" s="25"/>
      <c r="AH113" s="26"/>
      <c r="AI113" s="25"/>
      <c r="AJ113" s="26"/>
      <c r="AK113" s="25">
        <v>2.0601851851851853E-3</v>
      </c>
      <c r="AL113" s="26">
        <v>4.4444444444444444E-3</v>
      </c>
      <c r="AN113" s="65" t="str">
        <f t="shared" si="32"/>
        <v/>
      </c>
    </row>
    <row r="114" spans="1:41" ht="15" x14ac:dyDescent="0.25">
      <c r="A114" s="38" t="s">
        <v>226</v>
      </c>
      <c r="B114" s="54"/>
      <c r="C114" s="28"/>
      <c r="D114" s="29">
        <f t="shared" si="24"/>
        <v>4</v>
      </c>
      <c r="E114" s="43">
        <f t="shared" si="27"/>
        <v>1.0821759259259259E-3</v>
      </c>
      <c r="F114" s="23">
        <f t="shared" si="28"/>
        <v>2.1643518518518518E-3</v>
      </c>
      <c r="G114" s="23">
        <f t="shared" si="29"/>
        <v>4.3287037037037035E-3</v>
      </c>
      <c r="H114" s="23">
        <f t="shared" si="30"/>
        <v>8.6574074074074071E-3</v>
      </c>
      <c r="I114" s="72">
        <f t="shared" si="25"/>
        <v>2.1412037037037038E-3</v>
      </c>
      <c r="J114" s="67">
        <f t="shared" si="26"/>
        <v>4.3055555555555555E-3</v>
      </c>
      <c r="K114" s="25"/>
      <c r="L114" s="26"/>
      <c r="M114" s="46"/>
      <c r="N114" s="26"/>
      <c r="O114" s="25">
        <v>2.1412037037037038E-3</v>
      </c>
      <c r="P114" s="26">
        <v>4.3055555555555555E-3</v>
      </c>
      <c r="Q114" s="25"/>
      <c r="R114" s="26"/>
      <c r="S114" s="25"/>
      <c r="T114" s="26"/>
      <c r="U114" s="25"/>
      <c r="V114" s="26"/>
      <c r="W114" s="25">
        <v>2.0601851851851853E-3</v>
      </c>
      <c r="X114" s="26">
        <v>4.363425925925926E-3</v>
      </c>
      <c r="Y114" s="25">
        <v>1.9907407407407408E-3</v>
      </c>
      <c r="Z114" s="26">
        <v>4.4212962962962956E-3</v>
      </c>
      <c r="AA114" s="46"/>
      <c r="AB114" s="26"/>
      <c r="AC114" s="46"/>
      <c r="AD114" s="26"/>
      <c r="AE114" s="46"/>
      <c r="AF114" s="46"/>
      <c r="AG114" s="25"/>
      <c r="AH114" s="26"/>
      <c r="AI114" s="25"/>
      <c r="AJ114" s="26"/>
      <c r="AK114" s="25"/>
      <c r="AL114" s="26"/>
      <c r="AN114" s="65" t="str">
        <f t="shared" si="32"/>
        <v/>
      </c>
    </row>
    <row r="115" spans="1:41" ht="15" x14ac:dyDescent="0.25">
      <c r="A115" s="38" t="s">
        <v>159</v>
      </c>
      <c r="B115" s="54"/>
      <c r="C115" s="28"/>
      <c r="D115" s="29">
        <f t="shared" si="24"/>
        <v>2</v>
      </c>
      <c r="E115" s="43">
        <f t="shared" si="27"/>
        <v>1.3136574074074075E-3</v>
      </c>
      <c r="F115" s="23">
        <f t="shared" si="28"/>
        <v>2.627314814814815E-3</v>
      </c>
      <c r="G115" s="23">
        <f t="shared" si="29"/>
        <v>5.2546296296296299E-3</v>
      </c>
      <c r="H115" s="23">
        <f t="shared" si="30"/>
        <v>1.050925925925926E-2</v>
      </c>
      <c r="I115" s="72">
        <f t="shared" si="25"/>
        <v>2.3726851851851851E-3</v>
      </c>
      <c r="J115" s="67">
        <f t="shared" si="26"/>
        <v>5.0000000000000001E-3</v>
      </c>
      <c r="K115" s="25"/>
      <c r="L115" s="26"/>
      <c r="M115" s="46"/>
      <c r="N115" s="26"/>
      <c r="O115" s="25">
        <v>2.3726851851851851E-3</v>
      </c>
      <c r="P115" s="26">
        <v>5.0000000000000001E-3</v>
      </c>
      <c r="Q115" s="25"/>
      <c r="R115" s="26"/>
      <c r="S115" s="25"/>
      <c r="T115" s="26"/>
      <c r="U115" s="25"/>
      <c r="V115" s="26"/>
      <c r="W115" s="25">
        <v>2.5115740740740741E-3</v>
      </c>
      <c r="X115" s="26">
        <v>5.3009259259259251E-3</v>
      </c>
      <c r="Y115" s="25"/>
      <c r="Z115" s="26"/>
      <c r="AA115" s="46">
        <v>2.5810185185185185E-3</v>
      </c>
      <c r="AB115" s="26">
        <v>5.4398148148148149E-3</v>
      </c>
      <c r="AC115" s="46">
        <v>2.4189814814814816E-3</v>
      </c>
      <c r="AD115" s="26">
        <v>5.0694444444444441E-3</v>
      </c>
      <c r="AE115" s="46">
        <v>2.5925925925925925E-3</v>
      </c>
      <c r="AF115" s="46">
        <v>5.3009259259259251E-3</v>
      </c>
      <c r="AG115" s="25">
        <v>2.627314814814815E-3</v>
      </c>
      <c r="AH115" s="26">
        <v>5.4398148148148149E-3</v>
      </c>
      <c r="AI115" s="25">
        <v>2.5000000000000001E-3</v>
      </c>
      <c r="AJ115" s="26">
        <v>5.1736111111111115E-3</v>
      </c>
      <c r="AK115" s="25"/>
      <c r="AL115" s="26"/>
      <c r="AN115" s="65" t="str">
        <f t="shared" si="32"/>
        <v/>
      </c>
    </row>
    <row r="116" spans="1:41" ht="15" x14ac:dyDescent="0.25">
      <c r="A116" s="38" t="s">
        <v>178</v>
      </c>
      <c r="B116" s="54"/>
      <c r="C116" s="28"/>
      <c r="D116" s="29">
        <f t="shared" si="24"/>
        <v>5</v>
      </c>
      <c r="E116" s="43">
        <f t="shared" si="27"/>
        <v>1.0590277777777777E-3</v>
      </c>
      <c r="F116" s="23">
        <f t="shared" si="28"/>
        <v>2.1180555555555553E-3</v>
      </c>
      <c r="G116" s="23">
        <f t="shared" si="29"/>
        <v>4.2361111111111106E-3</v>
      </c>
      <c r="H116" s="23">
        <f t="shared" si="30"/>
        <v>8.4722222222222213E-3</v>
      </c>
      <c r="I116" s="72">
        <f t="shared" si="25"/>
        <v>1.8287037037037037E-3</v>
      </c>
      <c r="J116" s="67">
        <f t="shared" si="26"/>
        <v>3.9467592592592592E-3</v>
      </c>
      <c r="K116" s="25"/>
      <c r="L116" s="26"/>
      <c r="M116" s="46">
        <v>1.8287037037037037E-3</v>
      </c>
      <c r="N116" s="26">
        <v>3.9467592592592592E-3</v>
      </c>
      <c r="O116" s="25"/>
      <c r="P116" s="26"/>
      <c r="Q116" s="25"/>
      <c r="R116" s="26"/>
      <c r="S116" s="25"/>
      <c r="T116" s="26"/>
      <c r="U116" s="25"/>
      <c r="V116" s="26"/>
      <c r="W116" s="25"/>
      <c r="X116" s="26"/>
      <c r="Y116" s="25">
        <v>1.8750000000000001E-3</v>
      </c>
      <c r="Z116" s="26">
        <v>3.9699074074074072E-3</v>
      </c>
      <c r="AA116" s="46"/>
      <c r="AB116" s="26"/>
      <c r="AC116" s="46">
        <v>1.9444444444444442E-3</v>
      </c>
      <c r="AD116" s="26">
        <v>4.2129629629629626E-3</v>
      </c>
      <c r="AE116" s="46"/>
      <c r="AF116" s="46"/>
      <c r="AG116" s="25"/>
      <c r="AH116" s="26"/>
      <c r="AI116" s="25"/>
      <c r="AJ116" s="26"/>
      <c r="AK116" s="25"/>
      <c r="AL116" s="26"/>
      <c r="AN116" s="65" t="str">
        <f t="shared" si="32"/>
        <v/>
      </c>
    </row>
    <row r="117" spans="1:41" ht="15" x14ac:dyDescent="0.25">
      <c r="A117" s="38" t="s">
        <v>275</v>
      </c>
      <c r="B117" s="54"/>
      <c r="C117" s="28"/>
      <c r="D117" s="29">
        <f t="shared" si="24"/>
        <v>1</v>
      </c>
      <c r="E117" s="43">
        <f t="shared" si="27"/>
        <v>1.4699074074074072E-3</v>
      </c>
      <c r="F117" s="23">
        <f t="shared" si="28"/>
        <v>2.9398148148148144E-3</v>
      </c>
      <c r="G117" s="23">
        <f t="shared" si="29"/>
        <v>5.8796296296296287E-3</v>
      </c>
      <c r="H117" s="23">
        <f t="shared" si="30"/>
        <v>1.1759259259259257E-2</v>
      </c>
      <c r="I117" s="72">
        <f t="shared" si="25"/>
        <v>2.7199074074074074E-3</v>
      </c>
      <c r="J117" s="67">
        <f t="shared" si="26"/>
        <v>5.6597222222222222E-3</v>
      </c>
      <c r="K117" s="25"/>
      <c r="L117" s="26"/>
      <c r="M117" s="46"/>
      <c r="N117" s="26"/>
      <c r="O117" s="25"/>
      <c r="P117" s="26"/>
      <c r="Q117" s="25"/>
      <c r="R117" s="26"/>
      <c r="S117" s="25">
        <v>2.7199074074074074E-3</v>
      </c>
      <c r="T117" s="26">
        <v>5.6597222222222222E-3</v>
      </c>
      <c r="U117" s="25"/>
      <c r="V117" s="26"/>
      <c r="W117" s="25"/>
      <c r="X117" s="26"/>
      <c r="Y117" s="25"/>
      <c r="Z117" s="26"/>
      <c r="AA117" s="46"/>
      <c r="AB117" s="26"/>
      <c r="AC117" s="46"/>
      <c r="AD117" s="26"/>
      <c r="AE117" s="46"/>
      <c r="AF117" s="46"/>
      <c r="AG117" s="25"/>
      <c r="AH117" s="26"/>
      <c r="AI117" s="25"/>
      <c r="AJ117" s="26"/>
      <c r="AK117" s="25"/>
      <c r="AL117" s="26"/>
      <c r="AN117" s="65" t="str">
        <f t="shared" si="32"/>
        <v/>
      </c>
    </row>
    <row r="118" spans="1:41" ht="15" x14ac:dyDescent="0.25">
      <c r="A118" s="38" t="s">
        <v>138</v>
      </c>
      <c r="B118" s="54"/>
      <c r="C118" s="28"/>
      <c r="D118" s="29">
        <f t="shared" si="24"/>
        <v>3</v>
      </c>
      <c r="E118" s="43">
        <f t="shared" si="27"/>
        <v>1.2210648148148152E-3</v>
      </c>
      <c r="F118" s="23">
        <f t="shared" si="28"/>
        <v>2.4421296296296305E-3</v>
      </c>
      <c r="G118" s="23">
        <f t="shared" si="29"/>
        <v>4.8842592592592609E-3</v>
      </c>
      <c r="H118" s="23">
        <f t="shared" si="30"/>
        <v>9.7685185185185219E-3</v>
      </c>
      <c r="I118" s="72">
        <f t="shared" si="25"/>
        <v>2.5115740740740741E-3</v>
      </c>
      <c r="J118" s="67">
        <f t="shared" si="26"/>
        <v>4.9537037037037041E-3</v>
      </c>
      <c r="K118" s="25"/>
      <c r="L118" s="26"/>
      <c r="M118" s="46"/>
      <c r="N118" s="26"/>
      <c r="O118" s="25"/>
      <c r="P118" s="26"/>
      <c r="Q118" s="25"/>
      <c r="R118" s="26"/>
      <c r="S118" s="25"/>
      <c r="T118" s="26"/>
      <c r="U118" s="25">
        <v>2.5115740740740741E-3</v>
      </c>
      <c r="V118" s="26">
        <v>4.9537037037037041E-3</v>
      </c>
      <c r="W118" s="25"/>
      <c r="X118" s="26"/>
      <c r="Y118" s="25"/>
      <c r="Z118" s="26"/>
      <c r="AA118" s="46"/>
      <c r="AB118" s="26"/>
      <c r="AC118" s="46"/>
      <c r="AD118" s="26"/>
      <c r="AE118" s="46"/>
      <c r="AF118" s="46"/>
      <c r="AG118" s="25"/>
      <c r="AH118" s="26"/>
      <c r="AI118" s="25">
        <v>2.8240740740740739E-3</v>
      </c>
      <c r="AJ118" s="26">
        <v>5.5324074074074069E-3</v>
      </c>
      <c r="AK118" s="25"/>
      <c r="AL118" s="26"/>
      <c r="AN118" s="65" t="str">
        <f t="shared" si="32"/>
        <v>200m pace slower than 400m pace</v>
      </c>
    </row>
    <row r="119" spans="1:41" ht="15" x14ac:dyDescent="0.25">
      <c r="A119" s="38" t="s">
        <v>205</v>
      </c>
      <c r="B119" s="54"/>
      <c r="C119" s="28"/>
      <c r="D119" s="29">
        <f t="shared" si="24"/>
        <v>1</v>
      </c>
      <c r="E119" s="43">
        <f t="shared" si="27"/>
        <v>1.46412037037037E-3</v>
      </c>
      <c r="F119" s="23">
        <f t="shared" si="28"/>
        <v>2.9282407407407399E-3</v>
      </c>
      <c r="G119" s="23">
        <f t="shared" si="29"/>
        <v>5.8564814814814799E-3</v>
      </c>
      <c r="H119" s="23">
        <f t="shared" si="30"/>
        <v>1.171296296296296E-2</v>
      </c>
      <c r="I119" s="72">
        <f t="shared" si="25"/>
        <v>2.4421296296296296E-3</v>
      </c>
      <c r="J119" s="67">
        <f t="shared" si="26"/>
        <v>5.37037037037037E-3</v>
      </c>
      <c r="K119" s="25"/>
      <c r="L119" s="26"/>
      <c r="M119" s="46"/>
      <c r="N119" s="26"/>
      <c r="O119" s="25"/>
      <c r="P119" s="26"/>
      <c r="Q119" s="25"/>
      <c r="R119" s="26"/>
      <c r="S119" s="25"/>
      <c r="T119" s="26"/>
      <c r="U119" s="25">
        <v>2.4421296296296296E-3</v>
      </c>
      <c r="V119" s="26">
        <v>5.37037037037037E-3</v>
      </c>
      <c r="W119" s="25"/>
      <c r="X119" s="26"/>
      <c r="Y119" s="25"/>
      <c r="Z119" s="26"/>
      <c r="AA119" s="46">
        <v>2.7083333333333334E-3</v>
      </c>
      <c r="AB119" s="26">
        <v>5.6365740740740742E-3</v>
      </c>
      <c r="AC119" s="46"/>
      <c r="AD119" s="26"/>
      <c r="AE119" s="46"/>
      <c r="AF119" s="46"/>
      <c r="AG119" s="25"/>
      <c r="AH119" s="26"/>
      <c r="AI119" s="25"/>
      <c r="AJ119" s="26"/>
      <c r="AK119" s="25"/>
      <c r="AL119" s="26"/>
      <c r="AN119" s="65" t="str">
        <f t="shared" si="32"/>
        <v/>
      </c>
    </row>
    <row r="120" spans="1:41" ht="15" x14ac:dyDescent="0.25">
      <c r="A120" s="38" t="s">
        <v>267</v>
      </c>
      <c r="B120" s="54"/>
      <c r="C120" s="28"/>
      <c r="D120" s="29">
        <f t="shared" si="24"/>
        <v>3</v>
      </c>
      <c r="E120" s="43">
        <f t="shared" si="27"/>
        <v>1.2847222222222223E-3</v>
      </c>
      <c r="F120" s="23">
        <f t="shared" si="28"/>
        <v>2.5694444444444445E-3</v>
      </c>
      <c r="G120" s="23">
        <f t="shared" si="29"/>
        <v>5.138888888888889E-3</v>
      </c>
      <c r="H120" s="23">
        <f t="shared" si="30"/>
        <v>1.0277777777777778E-2</v>
      </c>
      <c r="I120" s="72">
        <f t="shared" si="25"/>
        <v>2.1759259259259258E-3</v>
      </c>
      <c r="J120" s="67">
        <f t="shared" si="26"/>
        <v>4.7453703703703703E-3</v>
      </c>
      <c r="K120" s="25"/>
      <c r="L120" s="26"/>
      <c r="M120" s="46"/>
      <c r="N120" s="26"/>
      <c r="O120" s="25">
        <v>2.1759259259259258E-3</v>
      </c>
      <c r="P120" s="26">
        <v>4.7453703703703703E-3</v>
      </c>
      <c r="Q120" s="25">
        <v>2.3495370370370371E-3</v>
      </c>
      <c r="R120" s="26">
        <v>5.0231481481481481E-3</v>
      </c>
      <c r="S120" s="25">
        <v>2.4537037037037036E-3</v>
      </c>
      <c r="T120" s="26">
        <v>5.2777777777777771E-3</v>
      </c>
      <c r="U120" s="25"/>
      <c r="V120" s="26"/>
      <c r="W120" s="25"/>
      <c r="X120" s="26"/>
      <c r="Y120" s="25"/>
      <c r="Z120" s="26"/>
      <c r="AA120" s="46"/>
      <c r="AB120" s="26"/>
      <c r="AC120" s="46"/>
      <c r="AD120" s="26"/>
      <c r="AE120" s="46"/>
      <c r="AF120" s="46"/>
      <c r="AG120" s="25"/>
      <c r="AH120" s="26"/>
      <c r="AI120" s="25"/>
      <c r="AJ120" s="26"/>
      <c r="AK120" s="25"/>
      <c r="AL120" s="26"/>
      <c r="AN120" s="65" t="str">
        <f t="shared" si="32"/>
        <v/>
      </c>
    </row>
    <row r="121" spans="1:41" ht="15" x14ac:dyDescent="0.25">
      <c r="A121" s="38" t="s">
        <v>122</v>
      </c>
      <c r="B121" s="54"/>
      <c r="C121" s="28"/>
      <c r="D121" s="29" t="str">
        <f t="shared" si="24"/>
        <v>Test</v>
      </c>
      <c r="E121" s="43" t="str">
        <f t="shared" si="27"/>
        <v/>
      </c>
      <c r="F121" s="23" t="str">
        <f t="shared" si="28"/>
        <v/>
      </c>
      <c r="G121" s="23" t="str">
        <f t="shared" si="29"/>
        <v/>
      </c>
      <c r="H121" s="23" t="str">
        <f t="shared" si="30"/>
        <v/>
      </c>
      <c r="I121" s="72" t="str">
        <f t="shared" si="25"/>
        <v>???</v>
      </c>
      <c r="J121" s="67">
        <f t="shared" si="26"/>
        <v>4.409722222222222E-3</v>
      </c>
      <c r="K121" s="25"/>
      <c r="L121" s="26"/>
      <c r="M121" s="46"/>
      <c r="N121" s="26"/>
      <c r="O121" s="25"/>
      <c r="P121" s="26"/>
      <c r="Q121" s="25"/>
      <c r="R121" s="26"/>
      <c r="S121" s="25"/>
      <c r="T121" s="26"/>
      <c r="U121" s="25"/>
      <c r="V121" s="26"/>
      <c r="W121" s="25"/>
      <c r="X121" s="26"/>
      <c r="Y121" s="25"/>
      <c r="Z121" s="26"/>
      <c r="AA121" s="46"/>
      <c r="AB121" s="26"/>
      <c r="AC121" s="46"/>
      <c r="AD121" s="26"/>
      <c r="AE121" s="46"/>
      <c r="AF121" s="46"/>
      <c r="AG121" s="25"/>
      <c r="AH121" s="26"/>
      <c r="AI121" s="25"/>
      <c r="AJ121" s="26"/>
      <c r="AK121" s="25" t="s">
        <v>123</v>
      </c>
      <c r="AL121" s="26">
        <v>4.409722222222222E-3</v>
      </c>
      <c r="AN121" s="65"/>
    </row>
    <row r="122" spans="1:41" ht="15" x14ac:dyDescent="0.25">
      <c r="A122" s="38" t="s">
        <v>17</v>
      </c>
      <c r="B122" s="54"/>
      <c r="C122" s="28"/>
      <c r="D122" s="29" t="str">
        <f t="shared" si="24"/>
        <v>Test</v>
      </c>
      <c r="E122" s="43" t="str">
        <f t="shared" si="27"/>
        <v/>
      </c>
      <c r="F122" s="23" t="str">
        <f t="shared" si="28"/>
        <v/>
      </c>
      <c r="G122" s="23" t="str">
        <f t="shared" si="29"/>
        <v/>
      </c>
      <c r="H122" s="23" t="str">
        <f t="shared" si="30"/>
        <v/>
      </c>
      <c r="I122" s="72">
        <f t="shared" si="25"/>
        <v>0</v>
      </c>
      <c r="J122" s="67">
        <f t="shared" si="26"/>
        <v>0</v>
      </c>
      <c r="K122" s="25"/>
      <c r="L122" s="26"/>
      <c r="M122" s="46"/>
      <c r="N122" s="26"/>
      <c r="O122" s="25"/>
      <c r="P122" s="26"/>
      <c r="Q122" s="25"/>
      <c r="R122" s="26"/>
      <c r="S122" s="25"/>
      <c r="T122" s="26"/>
      <c r="U122" s="25"/>
      <c r="V122" s="26"/>
      <c r="W122" s="25"/>
      <c r="X122" s="26"/>
      <c r="Y122" s="25"/>
      <c r="Z122" s="26"/>
      <c r="AA122" s="46"/>
      <c r="AB122" s="26"/>
      <c r="AC122" s="46"/>
      <c r="AD122" s="26"/>
      <c r="AE122" s="46"/>
      <c r="AF122" s="46"/>
      <c r="AG122" s="25"/>
      <c r="AH122" s="26"/>
      <c r="AI122" s="25"/>
      <c r="AJ122" s="26"/>
      <c r="AK122" s="25"/>
      <c r="AL122" s="26"/>
      <c r="AN122" s="65"/>
      <c r="AO122" s="13"/>
    </row>
    <row r="123" spans="1:41" ht="15" x14ac:dyDescent="0.25">
      <c r="A123" s="38" t="s">
        <v>18</v>
      </c>
      <c r="B123" s="54"/>
      <c r="C123" s="28"/>
      <c r="D123" s="29" t="str">
        <f t="shared" si="24"/>
        <v>Test</v>
      </c>
      <c r="E123" s="43" t="str">
        <f t="shared" si="27"/>
        <v/>
      </c>
      <c r="F123" s="23" t="str">
        <f t="shared" si="28"/>
        <v/>
      </c>
      <c r="G123" s="23" t="str">
        <f t="shared" si="29"/>
        <v/>
      </c>
      <c r="H123" s="23" t="str">
        <f t="shared" si="30"/>
        <v/>
      </c>
      <c r="I123" s="72">
        <f t="shared" si="25"/>
        <v>0</v>
      </c>
      <c r="J123" s="67">
        <f t="shared" si="26"/>
        <v>0</v>
      </c>
      <c r="K123" s="25"/>
      <c r="L123" s="26"/>
      <c r="M123" s="46"/>
      <c r="N123" s="26"/>
      <c r="O123" s="25"/>
      <c r="P123" s="26"/>
      <c r="Q123" s="25"/>
      <c r="R123" s="26"/>
      <c r="S123" s="25"/>
      <c r="T123" s="26"/>
      <c r="U123" s="25"/>
      <c r="V123" s="26"/>
      <c r="W123" s="25"/>
      <c r="X123" s="26"/>
      <c r="Y123" s="25"/>
      <c r="Z123" s="26"/>
      <c r="AA123" s="46"/>
      <c r="AB123" s="26"/>
      <c r="AC123" s="46"/>
      <c r="AD123" s="26"/>
      <c r="AE123" s="46"/>
      <c r="AF123" s="46"/>
      <c r="AG123" s="25"/>
      <c r="AH123" s="26"/>
      <c r="AI123" s="25"/>
      <c r="AJ123" s="26"/>
      <c r="AK123" s="25"/>
      <c r="AL123" s="26"/>
      <c r="AN123" s="65"/>
    </row>
    <row r="124" spans="1:41" ht="15" x14ac:dyDescent="0.25">
      <c r="A124" s="38" t="s">
        <v>321</v>
      </c>
      <c r="B124" s="54"/>
      <c r="C124" s="28"/>
      <c r="D124" s="29">
        <f t="shared" si="24"/>
        <v>2</v>
      </c>
      <c r="E124" s="43">
        <f t="shared" si="27"/>
        <v>1.3831018518518519E-3</v>
      </c>
      <c r="F124" s="23">
        <f t="shared" si="28"/>
        <v>2.7662037037037039E-3</v>
      </c>
      <c r="G124" s="23">
        <f t="shared" si="29"/>
        <v>5.5324074074074078E-3</v>
      </c>
      <c r="H124" s="23">
        <f t="shared" si="30"/>
        <v>1.1064814814814816E-2</v>
      </c>
      <c r="I124" s="72">
        <f t="shared" si="25"/>
        <v>2.4768518518518516E-3</v>
      </c>
      <c r="J124" s="67">
        <f t="shared" si="26"/>
        <v>5.2430555555555555E-3</v>
      </c>
      <c r="K124" s="25"/>
      <c r="L124" s="26"/>
      <c r="M124" s="46">
        <v>2.4768518518518516E-3</v>
      </c>
      <c r="N124" s="26">
        <v>5.2430555555555555E-3</v>
      </c>
      <c r="O124" s="25"/>
      <c r="P124" s="26"/>
      <c r="Q124" s="25"/>
      <c r="R124" s="26"/>
      <c r="S124" s="25"/>
      <c r="T124" s="26"/>
      <c r="U124" s="25"/>
      <c r="V124" s="26"/>
      <c r="W124" s="25"/>
      <c r="X124" s="26"/>
      <c r="Y124" s="25"/>
      <c r="Z124" s="26"/>
      <c r="AA124" s="46"/>
      <c r="AB124" s="26"/>
      <c r="AC124" s="46"/>
      <c r="AD124" s="26"/>
      <c r="AE124" s="46"/>
      <c r="AF124" s="46"/>
      <c r="AG124" s="25"/>
      <c r="AH124" s="26"/>
      <c r="AI124" s="25"/>
      <c r="AJ124" s="26"/>
      <c r="AK124" s="25"/>
      <c r="AL124" s="26"/>
      <c r="AN124" s="65" t="str">
        <f>IF(J124="", "",IF(J124&gt;2*I124, "","200m pace slower than 400m pace"))</f>
        <v/>
      </c>
    </row>
    <row r="125" spans="1:41" ht="15" x14ac:dyDescent="0.25">
      <c r="A125" s="38" t="s">
        <v>182</v>
      </c>
      <c r="B125" s="54"/>
      <c r="C125" s="28"/>
      <c r="D125" s="29">
        <f t="shared" si="24"/>
        <v>2</v>
      </c>
      <c r="E125" s="43">
        <f t="shared" si="27"/>
        <v>1.3368055555555555E-3</v>
      </c>
      <c r="F125" s="23">
        <f t="shared" si="28"/>
        <v>2.673611111111111E-3</v>
      </c>
      <c r="G125" s="23">
        <f t="shared" si="29"/>
        <v>5.347222222222222E-3</v>
      </c>
      <c r="H125" s="23">
        <f t="shared" si="30"/>
        <v>1.0694444444444444E-2</v>
      </c>
      <c r="I125" s="72">
        <f t="shared" si="25"/>
        <v>2.7314814814814819E-3</v>
      </c>
      <c r="J125" s="67">
        <f t="shared" si="26"/>
        <v>5.4050925925925924E-3</v>
      </c>
      <c r="K125" s="25"/>
      <c r="L125" s="26"/>
      <c r="M125" s="46"/>
      <c r="N125" s="26"/>
      <c r="O125" s="25"/>
      <c r="P125" s="26"/>
      <c r="Q125" s="25"/>
      <c r="R125" s="26"/>
      <c r="S125" s="25"/>
      <c r="T125" s="26"/>
      <c r="U125" s="25"/>
      <c r="V125" s="26"/>
      <c r="W125" s="25"/>
      <c r="X125" s="26"/>
      <c r="Y125" s="25"/>
      <c r="Z125" s="26"/>
      <c r="AA125" s="46"/>
      <c r="AB125" s="26"/>
      <c r="AC125" s="46">
        <v>2.7314814814814819E-3</v>
      </c>
      <c r="AD125" s="26">
        <v>5.4050925925925924E-3</v>
      </c>
      <c r="AE125" s="46"/>
      <c r="AF125" s="46"/>
      <c r="AG125" s="25"/>
      <c r="AH125" s="26"/>
      <c r="AI125" s="25"/>
      <c r="AJ125" s="26"/>
      <c r="AK125" s="25"/>
      <c r="AL125" s="26"/>
      <c r="AN125" s="65"/>
    </row>
    <row r="126" spans="1:41" ht="15" x14ac:dyDescent="0.25">
      <c r="A126" s="38" t="s">
        <v>129</v>
      </c>
      <c r="B126" s="54"/>
      <c r="C126" s="28"/>
      <c r="D126" s="29">
        <f t="shared" si="24"/>
        <v>1</v>
      </c>
      <c r="E126" s="43">
        <f t="shared" si="27"/>
        <v>1.4178240740740742E-3</v>
      </c>
      <c r="F126" s="23">
        <f t="shared" si="28"/>
        <v>2.8356481481481483E-3</v>
      </c>
      <c r="G126" s="23">
        <f t="shared" si="29"/>
        <v>5.6712962962962967E-3</v>
      </c>
      <c r="H126" s="23">
        <f t="shared" si="30"/>
        <v>1.1342592592592593E-2</v>
      </c>
      <c r="I126" s="72">
        <f t="shared" si="25"/>
        <v>2.7662037037037034E-3</v>
      </c>
      <c r="J126" s="67">
        <f t="shared" si="26"/>
        <v>5.6018518518518518E-3</v>
      </c>
      <c r="K126" s="25"/>
      <c r="L126" s="26"/>
      <c r="M126" s="46"/>
      <c r="N126" s="26"/>
      <c r="O126" s="25"/>
      <c r="P126" s="26"/>
      <c r="Q126" s="25"/>
      <c r="R126" s="26"/>
      <c r="S126" s="25"/>
      <c r="T126" s="26"/>
      <c r="U126" s="25">
        <v>2.7662037037037034E-3</v>
      </c>
      <c r="V126" s="26">
        <v>5.6018518518518518E-3</v>
      </c>
      <c r="W126" s="25"/>
      <c r="X126" s="26"/>
      <c r="Y126" s="25"/>
      <c r="Z126" s="26"/>
      <c r="AA126" s="46"/>
      <c r="AB126" s="26"/>
      <c r="AC126" s="46">
        <v>2.7314814814814819E-3</v>
      </c>
      <c r="AD126" s="26">
        <v>5.5671296296296302E-3</v>
      </c>
      <c r="AE126" s="46">
        <v>2.6041666666666665E-3</v>
      </c>
      <c r="AF126" s="46">
        <v>5.0462962962962961E-3</v>
      </c>
      <c r="AG126" s="25"/>
      <c r="AH126" s="26"/>
      <c r="AI126" s="25">
        <v>2.7199074074074074E-3</v>
      </c>
      <c r="AJ126" s="26">
        <v>5.6365740740740742E-3</v>
      </c>
      <c r="AK126" s="25"/>
      <c r="AL126" s="26"/>
      <c r="AN126" s="65" t="str">
        <f>IF(J126="", "",IF(J126&gt;2*I126, "","200m pace slower than 400m pace"))</f>
        <v/>
      </c>
    </row>
    <row r="127" spans="1:41" ht="15" x14ac:dyDescent="0.25">
      <c r="A127" s="38" t="s">
        <v>117</v>
      </c>
      <c r="B127" s="54"/>
      <c r="C127" s="28"/>
      <c r="D127" s="29">
        <f t="shared" si="24"/>
        <v>1</v>
      </c>
      <c r="E127" s="43">
        <f t="shared" si="27"/>
        <v>1.4872685185185186E-3</v>
      </c>
      <c r="F127" s="23">
        <f t="shared" si="28"/>
        <v>2.9745370370370373E-3</v>
      </c>
      <c r="G127" s="23">
        <f t="shared" si="29"/>
        <v>5.9490740740740745E-3</v>
      </c>
      <c r="H127" s="23">
        <f t="shared" si="30"/>
        <v>1.1898148148148149E-2</v>
      </c>
      <c r="I127" s="72">
        <f t="shared" si="25"/>
        <v>2.5231481481481481E-3</v>
      </c>
      <c r="J127" s="67">
        <f t="shared" si="26"/>
        <v>5.4976851851851853E-3</v>
      </c>
      <c r="K127" s="25"/>
      <c r="L127" s="26"/>
      <c r="M127" s="46"/>
      <c r="N127" s="26"/>
      <c r="O127" s="25"/>
      <c r="P127" s="26"/>
      <c r="Q127" s="25"/>
      <c r="R127" s="26"/>
      <c r="S127" s="25"/>
      <c r="T127" s="26"/>
      <c r="U127" s="25"/>
      <c r="V127" s="26"/>
      <c r="W127" s="25"/>
      <c r="X127" s="26"/>
      <c r="Y127" s="25"/>
      <c r="Z127" s="26"/>
      <c r="AA127" s="46"/>
      <c r="AB127" s="26"/>
      <c r="AC127" s="46"/>
      <c r="AD127" s="26"/>
      <c r="AE127" s="46"/>
      <c r="AF127" s="46"/>
      <c r="AG127" s="25"/>
      <c r="AH127" s="26"/>
      <c r="AI127" s="25"/>
      <c r="AJ127" s="26"/>
      <c r="AK127" s="25">
        <v>2.5231481481481481E-3</v>
      </c>
      <c r="AL127" s="26">
        <v>5.4976851851851853E-3</v>
      </c>
      <c r="AN127" s="65" t="str">
        <f>IF(J127="", "",IF(J127&gt;2*I127, "","200m pace slower than 400m pace"))</f>
        <v/>
      </c>
    </row>
    <row r="128" spans="1:41" ht="15" x14ac:dyDescent="0.25">
      <c r="A128" s="38" t="s">
        <v>210</v>
      </c>
      <c r="B128" s="54"/>
      <c r="C128" s="28"/>
      <c r="D128" s="29">
        <f t="shared" si="24"/>
        <v>3</v>
      </c>
      <c r="E128" s="43">
        <f t="shared" si="27"/>
        <v>1.226851851851852E-3</v>
      </c>
      <c r="F128" s="23">
        <f t="shared" si="28"/>
        <v>2.453703703703704E-3</v>
      </c>
      <c r="G128" s="23">
        <f t="shared" si="29"/>
        <v>4.9074074074074081E-3</v>
      </c>
      <c r="H128" s="23">
        <f t="shared" si="30"/>
        <v>9.8148148148148161E-3</v>
      </c>
      <c r="I128" s="72">
        <f t="shared" si="25"/>
        <v>2.2685185185185182E-3</v>
      </c>
      <c r="J128" s="67">
        <f t="shared" si="26"/>
        <v>4.7222222222222223E-3</v>
      </c>
      <c r="K128" s="25"/>
      <c r="L128" s="26"/>
      <c r="M128" s="46">
        <v>2.2685185185185182E-3</v>
      </c>
      <c r="N128" s="26">
        <v>4.7222222222222223E-3</v>
      </c>
      <c r="O128" s="25"/>
      <c r="P128" s="26"/>
      <c r="Q128" s="25"/>
      <c r="R128" s="26"/>
      <c r="S128" s="25"/>
      <c r="T128" s="26"/>
      <c r="U128" s="25"/>
      <c r="V128" s="26"/>
      <c r="W128" s="25">
        <v>2.3842592592592591E-3</v>
      </c>
      <c r="X128" s="26">
        <v>4.8842592592592592E-3</v>
      </c>
      <c r="Y128" s="25">
        <v>2.4305555555555556E-3</v>
      </c>
      <c r="Z128" s="26">
        <v>5.0578703703703706E-3</v>
      </c>
      <c r="AA128" s="46"/>
      <c r="AB128" s="26"/>
      <c r="AC128" s="46"/>
      <c r="AD128" s="26"/>
      <c r="AE128" s="46"/>
      <c r="AF128" s="46"/>
      <c r="AG128" s="25"/>
      <c r="AH128" s="26"/>
      <c r="AI128" s="25"/>
      <c r="AJ128" s="26"/>
      <c r="AK128" s="25"/>
      <c r="AL128" s="26"/>
      <c r="AN128" s="65" t="str">
        <f>IF(J128="", "",IF(J128&gt;2*I128, "","200m pace slower than 400m pace"))</f>
        <v/>
      </c>
    </row>
    <row r="129" spans="1:40" ht="15" x14ac:dyDescent="0.25">
      <c r="A129" s="38" t="s">
        <v>130</v>
      </c>
      <c r="B129" s="54"/>
      <c r="C129" s="28"/>
      <c r="D129" s="29">
        <f t="shared" si="24"/>
        <v>5</v>
      </c>
      <c r="E129" s="43">
        <f t="shared" si="27"/>
        <v>1.0474537037037039E-3</v>
      </c>
      <c r="F129" s="23">
        <f t="shared" si="28"/>
        <v>2.0949074074074077E-3</v>
      </c>
      <c r="G129" s="23">
        <f t="shared" si="29"/>
        <v>4.1898148148148155E-3</v>
      </c>
      <c r="H129" s="23">
        <f t="shared" si="30"/>
        <v>8.379629629629631E-3</v>
      </c>
      <c r="I129" s="72">
        <f t="shared" si="25"/>
        <v>1.8634259259259261E-3</v>
      </c>
      <c r="J129" s="67">
        <f t="shared" si="26"/>
        <v>3.9583333333333337E-3</v>
      </c>
      <c r="K129" s="25">
        <v>1.8634259259259261E-3</v>
      </c>
      <c r="L129" s="26">
        <v>3.9583333333333337E-3</v>
      </c>
      <c r="M129" s="46"/>
      <c r="N129" s="26"/>
      <c r="O129" s="25"/>
      <c r="P129" s="26"/>
      <c r="Q129" s="25"/>
      <c r="R129" s="26"/>
      <c r="S129" s="25"/>
      <c r="T129" s="26"/>
      <c r="U129" s="25"/>
      <c r="V129" s="26"/>
      <c r="W129" s="25">
        <v>1.9560185185185184E-3</v>
      </c>
      <c r="X129" s="26">
        <v>4.0624999999999993E-3</v>
      </c>
      <c r="Y129" s="25">
        <v>2.0023148148148148E-3</v>
      </c>
      <c r="Z129" s="26">
        <v>4.2245370370370371E-3</v>
      </c>
      <c r="AA129" s="46"/>
      <c r="AB129" s="26"/>
      <c r="AC129" s="46"/>
      <c r="AD129" s="26"/>
      <c r="AE129" s="46"/>
      <c r="AF129" s="46"/>
      <c r="AG129" s="25"/>
      <c r="AH129" s="26"/>
      <c r="AI129" s="25">
        <v>2.2106481481481478E-3</v>
      </c>
      <c r="AJ129" s="26">
        <v>4.6643518518518518E-3</v>
      </c>
      <c r="AK129" s="25"/>
      <c r="AL129" s="26"/>
      <c r="AN129" s="65" t="str">
        <f>IF(J129="", "",IF(J129&gt;2*I129, "","200m pace slower than 400m pace"))</f>
        <v/>
      </c>
    </row>
    <row r="130" spans="1:40" ht="15" x14ac:dyDescent="0.25">
      <c r="A130" s="38" t="s">
        <v>93</v>
      </c>
      <c r="B130" s="54"/>
      <c r="C130" s="28"/>
      <c r="D130" s="29" t="str">
        <f t="shared" si="24"/>
        <v>Test</v>
      </c>
      <c r="E130" s="43" t="str">
        <f t="shared" si="27"/>
        <v/>
      </c>
      <c r="F130" s="23" t="str">
        <f t="shared" si="28"/>
        <v/>
      </c>
      <c r="G130" s="23" t="str">
        <f t="shared" si="29"/>
        <v/>
      </c>
      <c r="H130" s="23" t="str">
        <f t="shared" si="30"/>
        <v/>
      </c>
      <c r="I130" s="72">
        <f t="shared" si="25"/>
        <v>0</v>
      </c>
      <c r="J130" s="67">
        <f t="shared" si="26"/>
        <v>0</v>
      </c>
      <c r="K130" s="25"/>
      <c r="L130" s="26"/>
      <c r="M130" s="46"/>
      <c r="N130" s="26"/>
      <c r="O130" s="25"/>
      <c r="P130" s="26"/>
      <c r="Q130" s="25"/>
      <c r="R130" s="26"/>
      <c r="S130" s="25"/>
      <c r="T130" s="26"/>
      <c r="U130" s="25"/>
      <c r="V130" s="26"/>
      <c r="W130" s="25"/>
      <c r="X130" s="26"/>
      <c r="Y130" s="25"/>
      <c r="Z130" s="26"/>
      <c r="AA130" s="46"/>
      <c r="AB130" s="26"/>
      <c r="AC130" s="46"/>
      <c r="AD130" s="26"/>
      <c r="AE130" s="46"/>
      <c r="AF130" s="46"/>
      <c r="AG130" s="25"/>
      <c r="AH130" s="26"/>
      <c r="AI130" s="25"/>
      <c r="AJ130" s="26"/>
      <c r="AK130" s="25"/>
      <c r="AL130" s="26"/>
      <c r="AN130" s="65"/>
    </row>
    <row r="131" spans="1:40" ht="15" x14ac:dyDescent="0.25">
      <c r="A131" s="38" t="s">
        <v>144</v>
      </c>
      <c r="B131" s="54"/>
      <c r="C131" s="28"/>
      <c r="D131" s="29">
        <f t="shared" si="24"/>
        <v>2</v>
      </c>
      <c r="E131" s="43">
        <f t="shared" si="27"/>
        <v>1.3541666666666667E-3</v>
      </c>
      <c r="F131" s="23">
        <f t="shared" si="28"/>
        <v>2.7083333333333334E-3</v>
      </c>
      <c r="G131" s="23">
        <f t="shared" si="29"/>
        <v>5.4166666666666669E-3</v>
      </c>
      <c r="H131" s="23">
        <f t="shared" si="30"/>
        <v>1.0833333333333334E-2</v>
      </c>
      <c r="I131" s="72">
        <f t="shared" si="25"/>
        <v>2.5347222222222221E-3</v>
      </c>
      <c r="J131" s="67">
        <f t="shared" si="26"/>
        <v>5.2430555555555555E-3</v>
      </c>
      <c r="K131" s="25"/>
      <c r="L131" s="26"/>
      <c r="M131" s="46"/>
      <c r="N131" s="26"/>
      <c r="O131" s="25"/>
      <c r="P131" s="26"/>
      <c r="Q131" s="25"/>
      <c r="R131" s="26"/>
      <c r="S131" s="25"/>
      <c r="T131" s="26"/>
      <c r="U131" s="25"/>
      <c r="V131" s="26"/>
      <c r="W131" s="25"/>
      <c r="X131" s="26"/>
      <c r="Y131" s="25"/>
      <c r="Z131" s="26"/>
      <c r="AA131" s="46"/>
      <c r="AB131" s="26"/>
      <c r="AC131" s="46"/>
      <c r="AD131" s="26"/>
      <c r="AE131" s="46"/>
      <c r="AF131" s="46"/>
      <c r="AG131" s="25">
        <v>2.5347222222222221E-3</v>
      </c>
      <c r="AH131" s="26">
        <v>5.2430555555555555E-3</v>
      </c>
      <c r="AI131" s="25"/>
      <c r="AJ131" s="26"/>
      <c r="AK131" s="25"/>
      <c r="AL131" s="26"/>
      <c r="AN131" s="65" t="str">
        <f>IF(J131="", "",IF(J131&gt;2*I131, "","200m pace slower than 400m pace"))</f>
        <v/>
      </c>
    </row>
    <row r="132" spans="1:40" ht="15" x14ac:dyDescent="0.25">
      <c r="A132" s="38" t="s">
        <v>243</v>
      </c>
      <c r="B132" s="54"/>
      <c r="C132" s="28"/>
      <c r="D132" s="29">
        <f t="shared" si="24"/>
        <v>3</v>
      </c>
      <c r="E132" s="43">
        <f t="shared" si="27"/>
        <v>1.1805555555555558E-3</v>
      </c>
      <c r="F132" s="23">
        <f t="shared" si="28"/>
        <v>2.3611111111111116E-3</v>
      </c>
      <c r="G132" s="23">
        <f t="shared" si="29"/>
        <v>4.7222222222222231E-3</v>
      </c>
      <c r="H132" s="23">
        <f t="shared" si="30"/>
        <v>9.4444444444444463E-3</v>
      </c>
      <c r="I132" s="72">
        <f t="shared" si="25"/>
        <v>2.2337962962962967E-3</v>
      </c>
      <c r="J132" s="67">
        <f t="shared" si="26"/>
        <v>4.5949074074074078E-3</v>
      </c>
      <c r="K132" s="25"/>
      <c r="L132" s="26"/>
      <c r="M132" s="46"/>
      <c r="N132" s="26"/>
      <c r="O132" s="25"/>
      <c r="P132" s="26"/>
      <c r="Q132" s="25"/>
      <c r="R132" s="26"/>
      <c r="S132" s="25">
        <v>2.2337962962962967E-3</v>
      </c>
      <c r="T132" s="26">
        <v>4.5949074074074078E-3</v>
      </c>
      <c r="U132" s="25">
        <v>2.0717592592592593E-3</v>
      </c>
      <c r="V132" s="26">
        <v>4.3749999999999995E-3</v>
      </c>
      <c r="W132" s="25">
        <v>2.1064814814814813E-3</v>
      </c>
      <c r="X132" s="26">
        <v>4.4791666666666669E-3</v>
      </c>
      <c r="Y132" s="25"/>
      <c r="Z132" s="26"/>
      <c r="AA132" s="46"/>
      <c r="AB132" s="26"/>
      <c r="AC132" s="46"/>
      <c r="AD132" s="26"/>
      <c r="AE132" s="46"/>
      <c r="AF132" s="46"/>
      <c r="AG132" s="25"/>
      <c r="AH132" s="26"/>
      <c r="AI132" s="25"/>
      <c r="AJ132" s="26"/>
      <c r="AK132" s="25"/>
      <c r="AL132" s="26"/>
      <c r="AN132" s="65" t="str">
        <f>IF(J132="", "",IF(J132&gt;2*I132, "","200m pace slower than 400m pace"))</f>
        <v/>
      </c>
    </row>
    <row r="133" spans="1:40" ht="15" x14ac:dyDescent="0.25">
      <c r="A133" s="38" t="s">
        <v>119</v>
      </c>
      <c r="B133" s="54"/>
      <c r="C133" s="28"/>
      <c r="D133" s="29">
        <f t="shared" si="24"/>
        <v>3</v>
      </c>
      <c r="E133" s="43">
        <f t="shared" si="27"/>
        <v>1.2442129629629628E-3</v>
      </c>
      <c r="F133" s="23">
        <f t="shared" si="28"/>
        <v>2.4884259259259256E-3</v>
      </c>
      <c r="G133" s="23">
        <f t="shared" si="29"/>
        <v>4.9768518518518512E-3</v>
      </c>
      <c r="H133" s="23">
        <f t="shared" si="30"/>
        <v>9.9537037037037025E-3</v>
      </c>
      <c r="I133" s="72">
        <f t="shared" si="25"/>
        <v>2.2337962962962967E-3</v>
      </c>
      <c r="J133" s="67">
        <f t="shared" si="26"/>
        <v>4.7222222222222223E-3</v>
      </c>
      <c r="K133" s="25"/>
      <c r="L133" s="26"/>
      <c r="M133" s="46">
        <v>2.2337962962962967E-3</v>
      </c>
      <c r="N133" s="26">
        <v>4.7222222222222223E-3</v>
      </c>
      <c r="O133" s="25"/>
      <c r="P133" s="26"/>
      <c r="Q133" s="25"/>
      <c r="R133" s="26"/>
      <c r="S133" s="25"/>
      <c r="T133" s="26"/>
      <c r="U133" s="25"/>
      <c r="V133" s="26"/>
      <c r="W133" s="25"/>
      <c r="X133" s="26"/>
      <c r="Y133" s="25"/>
      <c r="Z133" s="26"/>
      <c r="AA133" s="46"/>
      <c r="AB133" s="26"/>
      <c r="AC133" s="46"/>
      <c r="AD133" s="26"/>
      <c r="AE133" s="46"/>
      <c r="AF133" s="46"/>
      <c r="AG133" s="25"/>
      <c r="AH133" s="26"/>
      <c r="AI133" s="25"/>
      <c r="AJ133" s="26"/>
      <c r="AK133" s="25">
        <v>2.1759259259259258E-3</v>
      </c>
      <c r="AL133" s="26">
        <v>4.5949074074074078E-3</v>
      </c>
      <c r="AN133" s="65" t="str">
        <f>IF(J133="", "",IF(J133&gt;2*I133, "","200m pace slower than 400m pace"))</f>
        <v/>
      </c>
    </row>
    <row r="134" spans="1:40" ht="15" x14ac:dyDescent="0.25">
      <c r="A134" s="38" t="s">
        <v>55</v>
      </c>
      <c r="B134" s="54"/>
      <c r="C134" s="28"/>
      <c r="D134" s="29" t="str">
        <f t="shared" si="24"/>
        <v>Test</v>
      </c>
      <c r="E134" s="43" t="str">
        <f t="shared" si="27"/>
        <v/>
      </c>
      <c r="F134" s="23" t="str">
        <f t="shared" si="28"/>
        <v/>
      </c>
      <c r="G134" s="23" t="str">
        <f t="shared" si="29"/>
        <v/>
      </c>
      <c r="H134" s="23" t="str">
        <f t="shared" si="30"/>
        <v/>
      </c>
      <c r="I134" s="72">
        <f t="shared" si="25"/>
        <v>0</v>
      </c>
      <c r="J134" s="67">
        <f t="shared" si="26"/>
        <v>0</v>
      </c>
      <c r="K134" s="25"/>
      <c r="L134" s="26"/>
      <c r="M134" s="46"/>
      <c r="N134" s="26"/>
      <c r="O134" s="25"/>
      <c r="P134" s="26"/>
      <c r="Q134" s="25"/>
      <c r="R134" s="26"/>
      <c r="S134" s="25"/>
      <c r="T134" s="26"/>
      <c r="U134" s="25"/>
      <c r="V134" s="26"/>
      <c r="W134" s="25"/>
      <c r="X134" s="26"/>
      <c r="Y134" s="25"/>
      <c r="Z134" s="26"/>
      <c r="AA134" s="46"/>
      <c r="AB134" s="26"/>
      <c r="AC134" s="46"/>
      <c r="AD134" s="26"/>
      <c r="AE134" s="46"/>
      <c r="AF134" s="46"/>
      <c r="AG134" s="25"/>
      <c r="AH134" s="26"/>
      <c r="AI134" s="25"/>
      <c r="AJ134" s="26"/>
      <c r="AK134" s="25"/>
      <c r="AL134" s="26"/>
      <c r="AN134" s="65"/>
    </row>
    <row r="135" spans="1:40" ht="15" x14ac:dyDescent="0.25">
      <c r="A135" s="38" t="s">
        <v>260</v>
      </c>
      <c r="B135" s="54"/>
      <c r="C135" s="28"/>
      <c r="D135" s="29">
        <f t="shared" si="24"/>
        <v>5</v>
      </c>
      <c r="E135" s="43">
        <f t="shared" si="27"/>
        <v>1.0300925925925929E-3</v>
      </c>
      <c r="F135" s="23">
        <f t="shared" si="28"/>
        <v>2.0601851851851857E-3</v>
      </c>
      <c r="G135" s="23">
        <f t="shared" si="29"/>
        <v>4.1203703703703715E-3</v>
      </c>
      <c r="H135" s="23">
        <f t="shared" si="30"/>
        <v>8.2407407407407429E-3</v>
      </c>
      <c r="I135" s="72">
        <f t="shared" si="25"/>
        <v>2.0370370370370373E-3</v>
      </c>
      <c r="J135" s="67">
        <f t="shared" si="26"/>
        <v>4.0972222222222226E-3</v>
      </c>
      <c r="K135" s="25"/>
      <c r="L135" s="26"/>
      <c r="M135" s="46"/>
      <c r="N135" s="26"/>
      <c r="O135" s="25"/>
      <c r="P135" s="26"/>
      <c r="Q135" s="25"/>
      <c r="R135" s="26"/>
      <c r="S135" s="25"/>
      <c r="T135" s="26"/>
      <c r="U135" s="25">
        <v>2.0370370370370373E-3</v>
      </c>
      <c r="V135" s="26">
        <v>4.0972222222222226E-3</v>
      </c>
      <c r="W135" s="25"/>
      <c r="X135" s="26"/>
      <c r="Y135" s="25"/>
      <c r="Z135" s="26"/>
      <c r="AA135" s="46"/>
      <c r="AB135" s="26"/>
      <c r="AC135" s="46"/>
      <c r="AD135" s="26"/>
      <c r="AE135" s="46"/>
      <c r="AF135" s="46"/>
      <c r="AG135" s="25"/>
      <c r="AH135" s="26"/>
      <c r="AI135" s="25"/>
      <c r="AJ135" s="26"/>
      <c r="AK135" s="25"/>
      <c r="AL135" s="26"/>
      <c r="AN135" s="65" t="str">
        <f>IF(J135="", "",IF(J135&gt;2*I135, "","200m pace slower than 400m pace"))</f>
        <v/>
      </c>
    </row>
    <row r="136" spans="1:40" ht="15" x14ac:dyDescent="0.25">
      <c r="A136" s="38" t="s">
        <v>283</v>
      </c>
      <c r="B136" s="54"/>
      <c r="C136" s="28"/>
      <c r="D136" s="29">
        <f t="shared" si="24"/>
        <v>5</v>
      </c>
      <c r="E136" s="43">
        <f t="shared" si="27"/>
        <v>9.8958333333333342E-4</v>
      </c>
      <c r="F136" s="23">
        <f t="shared" si="28"/>
        <v>1.9791666666666668E-3</v>
      </c>
      <c r="G136" s="23">
        <f t="shared" si="29"/>
        <v>3.9583333333333337E-3</v>
      </c>
      <c r="H136" s="23">
        <f t="shared" si="30"/>
        <v>7.9166666666666673E-3</v>
      </c>
      <c r="I136" s="72">
        <f t="shared" si="25"/>
        <v>1.7939814814814815E-3</v>
      </c>
      <c r="J136" s="67">
        <f t="shared" si="26"/>
        <v>3.7731481481481483E-3</v>
      </c>
      <c r="K136" s="25">
        <v>1.7939814814814815E-3</v>
      </c>
      <c r="L136" s="26">
        <v>3.7731481481481483E-3</v>
      </c>
      <c r="M136" s="46">
        <v>1.7708333333333332E-3</v>
      </c>
      <c r="N136" s="26">
        <v>3.7847222222222223E-3</v>
      </c>
      <c r="O136" s="25">
        <v>1.8287037037037037E-3</v>
      </c>
      <c r="P136" s="26">
        <v>3.8888888888888883E-3</v>
      </c>
      <c r="Q136" s="25">
        <v>1.8750000000000001E-3</v>
      </c>
      <c r="R136" s="26">
        <v>3.9930555555555561E-3</v>
      </c>
      <c r="S136" s="25"/>
      <c r="T136" s="26"/>
      <c r="U136" s="25"/>
      <c r="V136" s="26"/>
      <c r="W136" s="25"/>
      <c r="X136" s="26"/>
      <c r="Y136" s="25"/>
      <c r="Z136" s="26"/>
      <c r="AA136" s="46"/>
      <c r="AB136" s="26"/>
      <c r="AC136" s="46"/>
      <c r="AD136" s="26"/>
      <c r="AE136" s="46"/>
      <c r="AF136" s="46"/>
      <c r="AG136" s="25"/>
      <c r="AH136" s="26"/>
      <c r="AI136" s="25"/>
      <c r="AJ136" s="26"/>
      <c r="AK136" s="25"/>
      <c r="AL136" s="26"/>
      <c r="AN136" s="65" t="str">
        <f>IF(J136="", "",IF(J136&gt;2*I136, "","200m pace slower than 400m pace"))</f>
        <v/>
      </c>
    </row>
    <row r="137" spans="1:40" ht="15" x14ac:dyDescent="0.25">
      <c r="A137" s="38" t="s">
        <v>293</v>
      </c>
      <c r="B137" s="54"/>
      <c r="C137" s="28"/>
      <c r="D137" s="29">
        <f t="shared" si="24"/>
        <v>1</v>
      </c>
      <c r="E137" s="43">
        <f t="shared" si="27"/>
        <v>1.5219907407407415E-3</v>
      </c>
      <c r="F137" s="23">
        <f t="shared" si="28"/>
        <v>3.043981481481483E-3</v>
      </c>
      <c r="G137" s="23">
        <f t="shared" si="29"/>
        <v>6.087962962962966E-3</v>
      </c>
      <c r="H137" s="23">
        <f t="shared" si="30"/>
        <v>1.2175925925925932E-2</v>
      </c>
      <c r="I137" s="72">
        <f t="shared" si="25"/>
        <v>2.7662037037037034E-3</v>
      </c>
      <c r="J137" s="67">
        <f t="shared" si="26"/>
        <v>5.8101851851851856E-3</v>
      </c>
      <c r="K137" s="25"/>
      <c r="L137" s="26"/>
      <c r="M137" s="46"/>
      <c r="N137" s="26"/>
      <c r="O137" s="25"/>
      <c r="P137" s="26"/>
      <c r="Q137" s="25">
        <v>2.7662037037037034E-3</v>
      </c>
      <c r="R137" s="26">
        <v>5.8101851851851856E-3</v>
      </c>
      <c r="S137" s="25"/>
      <c r="T137" s="26"/>
      <c r="U137" s="25"/>
      <c r="V137" s="26"/>
      <c r="W137" s="25"/>
      <c r="X137" s="26"/>
      <c r="Y137" s="25"/>
      <c r="Z137" s="26"/>
      <c r="AA137" s="46"/>
      <c r="AB137" s="26"/>
      <c r="AC137" s="46"/>
      <c r="AD137" s="26"/>
      <c r="AE137" s="46"/>
      <c r="AF137" s="46"/>
      <c r="AG137" s="25"/>
      <c r="AH137" s="26"/>
      <c r="AI137" s="25"/>
      <c r="AJ137" s="26"/>
      <c r="AK137" s="25"/>
      <c r="AL137" s="26"/>
      <c r="AN137" s="65" t="str">
        <f>IF(J137="", "",IF(J137&gt;2*I137, "","200m pace slower than 400m pace"))</f>
        <v/>
      </c>
    </row>
    <row r="138" spans="1:40" ht="15" x14ac:dyDescent="0.25">
      <c r="A138" s="38" t="s">
        <v>56</v>
      </c>
      <c r="B138" s="54"/>
      <c r="C138" s="28"/>
      <c r="D138" s="29" t="str">
        <f t="shared" si="24"/>
        <v>Test</v>
      </c>
      <c r="E138" s="43" t="str">
        <f t="shared" si="27"/>
        <v/>
      </c>
      <c r="F138" s="23" t="str">
        <f t="shared" si="28"/>
        <v/>
      </c>
      <c r="G138" s="23" t="str">
        <f t="shared" si="29"/>
        <v/>
      </c>
      <c r="H138" s="23" t="str">
        <f t="shared" si="30"/>
        <v/>
      </c>
      <c r="I138" s="72">
        <f t="shared" si="25"/>
        <v>0</v>
      </c>
      <c r="J138" s="67">
        <f t="shared" si="26"/>
        <v>0</v>
      </c>
      <c r="K138" s="25"/>
      <c r="L138" s="26"/>
      <c r="M138" s="46"/>
      <c r="N138" s="26"/>
      <c r="O138" s="25"/>
      <c r="P138" s="26"/>
      <c r="Q138" s="25"/>
      <c r="R138" s="26"/>
      <c r="S138" s="25"/>
      <c r="T138" s="26"/>
      <c r="U138" s="25"/>
      <c r="V138" s="26"/>
      <c r="W138" s="25"/>
      <c r="X138" s="26"/>
      <c r="Y138" s="25"/>
      <c r="Z138" s="26"/>
      <c r="AA138" s="46"/>
      <c r="AB138" s="26"/>
      <c r="AC138" s="46"/>
      <c r="AD138" s="26"/>
      <c r="AE138" s="46"/>
      <c r="AF138" s="46"/>
      <c r="AG138" s="25"/>
      <c r="AH138" s="26"/>
      <c r="AI138" s="25"/>
      <c r="AJ138" s="26"/>
      <c r="AK138" s="25"/>
      <c r="AL138" s="26"/>
      <c r="AN138" s="65"/>
    </row>
    <row r="139" spans="1:40" ht="15" x14ac:dyDescent="0.25">
      <c r="A139" s="36" t="s">
        <v>57</v>
      </c>
      <c r="B139" s="47"/>
      <c r="C139" s="28"/>
      <c r="D139" s="29">
        <f t="shared" si="24"/>
        <v>3</v>
      </c>
      <c r="E139" s="43">
        <f t="shared" si="27"/>
        <v>1.2210648148148144E-3</v>
      </c>
      <c r="F139" s="23">
        <f t="shared" si="28"/>
        <v>2.4421296296296287E-3</v>
      </c>
      <c r="G139" s="23">
        <f t="shared" si="29"/>
        <v>4.8842592592592575E-3</v>
      </c>
      <c r="H139" s="23">
        <f t="shared" si="30"/>
        <v>9.7685185185185149E-3</v>
      </c>
      <c r="I139" s="72">
        <f t="shared" si="25"/>
        <v>2.3379629629629631E-3</v>
      </c>
      <c r="J139" s="67">
        <f t="shared" si="26"/>
        <v>4.7800925925925919E-3</v>
      </c>
      <c r="K139" s="25"/>
      <c r="L139" s="26"/>
      <c r="M139" s="46"/>
      <c r="N139" s="26"/>
      <c r="O139" s="25"/>
      <c r="P139" s="26"/>
      <c r="Q139" s="25"/>
      <c r="R139" s="26"/>
      <c r="S139" s="25"/>
      <c r="T139" s="26"/>
      <c r="U139" s="25"/>
      <c r="V139" s="26"/>
      <c r="W139" s="25"/>
      <c r="X139" s="26"/>
      <c r="Y139" s="25"/>
      <c r="Z139" s="26"/>
      <c r="AA139" s="46"/>
      <c r="AB139" s="26"/>
      <c r="AC139" s="46"/>
      <c r="AD139" s="26"/>
      <c r="AE139" s="46"/>
      <c r="AF139" s="46"/>
      <c r="AG139" s="25"/>
      <c r="AH139" s="26"/>
      <c r="AI139" s="25">
        <v>2.3379629629629631E-3</v>
      </c>
      <c r="AJ139" s="26">
        <v>4.7800925925925919E-3</v>
      </c>
      <c r="AK139" s="25"/>
      <c r="AL139" s="26"/>
      <c r="AN139" s="65" t="str">
        <f>IF(J139="", "",IF(J139&gt;2*I139, "","200m pace slower than 400m pace"))</f>
        <v/>
      </c>
    </row>
    <row r="140" spans="1:40" ht="15" x14ac:dyDescent="0.25">
      <c r="A140" s="36" t="s">
        <v>279</v>
      </c>
      <c r="B140" s="47"/>
      <c r="C140" s="28"/>
      <c r="D140" s="29">
        <f t="shared" si="24"/>
        <v>1</v>
      </c>
      <c r="E140" s="43">
        <f t="shared" si="27"/>
        <v>1.5451388888888893E-3</v>
      </c>
      <c r="F140" s="23">
        <f t="shared" si="28"/>
        <v>3.0902777777777786E-3</v>
      </c>
      <c r="G140" s="23">
        <f t="shared" si="29"/>
        <v>6.1805555555555572E-3</v>
      </c>
      <c r="H140" s="23">
        <f t="shared" si="30"/>
        <v>1.2361111111111114E-2</v>
      </c>
      <c r="I140" s="72">
        <f t="shared" si="25"/>
        <v>2.7199074074074074E-3</v>
      </c>
      <c r="J140" s="67">
        <f t="shared" si="26"/>
        <v>5.8101851851851856E-3</v>
      </c>
      <c r="K140" s="25"/>
      <c r="L140" s="26"/>
      <c r="M140" s="46"/>
      <c r="N140" s="26"/>
      <c r="O140" s="25"/>
      <c r="P140" s="26"/>
      <c r="Q140" s="25">
        <v>2.7199074074074074E-3</v>
      </c>
      <c r="R140" s="26">
        <v>5.8101851851851856E-3</v>
      </c>
      <c r="S140" s="25"/>
      <c r="T140" s="26"/>
      <c r="U140" s="25"/>
      <c r="V140" s="26"/>
      <c r="W140" s="25"/>
      <c r="X140" s="26"/>
      <c r="Y140" s="25"/>
      <c r="Z140" s="26"/>
      <c r="AA140" s="46"/>
      <c r="AB140" s="26"/>
      <c r="AC140" s="46"/>
      <c r="AD140" s="26"/>
      <c r="AE140" s="46"/>
      <c r="AF140" s="46"/>
      <c r="AG140" s="25"/>
      <c r="AH140" s="26"/>
      <c r="AI140" s="25"/>
      <c r="AJ140" s="26"/>
      <c r="AK140" s="25"/>
      <c r="AL140" s="26"/>
      <c r="AN140" s="65" t="str">
        <f>IF(J140="", "",IF(J140&gt;2*I140, "","200m pace slower than 400m pace"))</f>
        <v/>
      </c>
    </row>
    <row r="141" spans="1:40" ht="15" x14ac:dyDescent="0.25">
      <c r="A141" s="36" t="s">
        <v>106</v>
      </c>
      <c r="B141" s="47"/>
      <c r="C141" s="28"/>
      <c r="D141" s="29">
        <f t="shared" si="24"/>
        <v>2</v>
      </c>
      <c r="E141" s="43">
        <f t="shared" si="27"/>
        <v>1.3368055555555555E-3</v>
      </c>
      <c r="F141" s="23">
        <f t="shared" si="28"/>
        <v>2.673611111111111E-3</v>
      </c>
      <c r="G141" s="23">
        <f t="shared" si="29"/>
        <v>5.347222222222222E-3</v>
      </c>
      <c r="H141" s="23">
        <f t="shared" si="30"/>
        <v>1.0694444444444444E-2</v>
      </c>
      <c r="I141" s="72">
        <f t="shared" si="25"/>
        <v>2.4074074074074076E-3</v>
      </c>
      <c r="J141" s="67">
        <f t="shared" si="26"/>
        <v>5.0810185185185186E-3</v>
      </c>
      <c r="K141" s="25"/>
      <c r="L141" s="26"/>
      <c r="M141" s="46"/>
      <c r="N141" s="26"/>
      <c r="O141" s="25"/>
      <c r="P141" s="26"/>
      <c r="Q141" s="25"/>
      <c r="R141" s="26"/>
      <c r="S141" s="25"/>
      <c r="T141" s="26"/>
      <c r="U141" s="25"/>
      <c r="V141" s="26"/>
      <c r="W141" s="25"/>
      <c r="X141" s="26"/>
      <c r="Y141" s="25"/>
      <c r="Z141" s="26"/>
      <c r="AA141" s="46"/>
      <c r="AB141" s="26"/>
      <c r="AC141" s="46">
        <v>2.4074074074074076E-3</v>
      </c>
      <c r="AD141" s="26">
        <v>5.0810185185185186E-3</v>
      </c>
      <c r="AE141" s="46"/>
      <c r="AF141" s="46"/>
      <c r="AG141" s="25"/>
      <c r="AH141" s="26"/>
      <c r="AI141" s="25">
        <v>2.3611111111111111E-3</v>
      </c>
      <c r="AJ141" s="26">
        <v>5.115740740740741E-3</v>
      </c>
      <c r="AK141" s="25">
        <v>2.7199074074074074E-3</v>
      </c>
      <c r="AL141" s="26">
        <v>5.6018518518518518E-3</v>
      </c>
      <c r="AN141" s="65" t="str">
        <f>IF(J141="", "",IF(J141&gt;2*I141, "","200m pace slower than 400m pace"))</f>
        <v/>
      </c>
    </row>
    <row r="142" spans="1:40" ht="15" x14ac:dyDescent="0.25">
      <c r="A142" s="36" t="s">
        <v>19</v>
      </c>
      <c r="B142" s="47"/>
      <c r="C142" s="28"/>
      <c r="D142" s="29">
        <f t="shared" si="24"/>
        <v>1</v>
      </c>
      <c r="E142" s="43">
        <f t="shared" si="27"/>
        <v>1.5451388888888889E-3</v>
      </c>
      <c r="F142" s="23">
        <f t="shared" si="28"/>
        <v>3.0902777777777777E-3</v>
      </c>
      <c r="G142" s="23">
        <f t="shared" si="29"/>
        <v>6.1805555555555555E-3</v>
      </c>
      <c r="H142" s="23">
        <f t="shared" si="30"/>
        <v>1.2361111111111111E-2</v>
      </c>
      <c r="I142" s="72">
        <f t="shared" si="25"/>
        <v>2.8240740740740739E-3</v>
      </c>
      <c r="J142" s="67">
        <f t="shared" si="26"/>
        <v>5.9143518518518521E-3</v>
      </c>
      <c r="K142" s="25"/>
      <c r="L142" s="26"/>
      <c r="M142" s="46"/>
      <c r="N142" s="26"/>
      <c r="O142" s="25"/>
      <c r="P142" s="26"/>
      <c r="Q142" s="25"/>
      <c r="R142" s="26"/>
      <c r="S142" s="25"/>
      <c r="T142" s="26"/>
      <c r="U142" s="25"/>
      <c r="V142" s="26"/>
      <c r="W142" s="25"/>
      <c r="X142" s="26"/>
      <c r="Y142" s="25"/>
      <c r="Z142" s="26"/>
      <c r="AA142" s="46"/>
      <c r="AB142" s="26"/>
      <c r="AC142" s="46"/>
      <c r="AD142" s="26"/>
      <c r="AE142" s="46"/>
      <c r="AF142" s="46"/>
      <c r="AG142" s="25">
        <v>2.8240740740740739E-3</v>
      </c>
      <c r="AH142" s="26">
        <v>5.9143518518518521E-3</v>
      </c>
      <c r="AI142" s="25"/>
      <c r="AJ142" s="26"/>
      <c r="AK142" s="25"/>
      <c r="AL142" s="26"/>
      <c r="AN142" s="65" t="str">
        <f>IF(J142="", "",IF(J142&gt;2*I142, "","200m pace slower than 400m pace"))</f>
        <v/>
      </c>
    </row>
    <row r="143" spans="1:40" ht="15" x14ac:dyDescent="0.25">
      <c r="A143" s="36" t="s">
        <v>330</v>
      </c>
      <c r="B143" s="47"/>
      <c r="C143" s="28"/>
      <c r="D143" s="29">
        <f t="shared" si="24"/>
        <v>2</v>
      </c>
      <c r="E143" s="43">
        <f>IFERROR(IF(J143="","",(100/((400-200)/((J143*86400)-(I143*86400)))/86400)),"")</f>
        <v>1.3020833333333333E-3</v>
      </c>
      <c r="F143" s="23">
        <f>IF(E143="","",$F$5/100*E143)</f>
        <v>2.6041666666666665E-3</v>
      </c>
      <c r="G143" s="23">
        <f>IF(E143="","",$G$5/100*E143)</f>
        <v>5.208333333333333E-3</v>
      </c>
      <c r="H143" s="23">
        <f>IF(E143="","",$H$5/100*E143)</f>
        <v>1.0416666666666666E-2</v>
      </c>
      <c r="I143" s="72">
        <f t="shared" si="25"/>
        <v>2.4305555555555556E-3</v>
      </c>
      <c r="J143" s="67">
        <f t="shared" si="26"/>
        <v>5.0347222222222225E-3</v>
      </c>
      <c r="K143" s="25">
        <v>2.4305555555555556E-3</v>
      </c>
      <c r="L143" s="26">
        <v>5.0347222222222225E-3</v>
      </c>
      <c r="M143" s="46"/>
      <c r="N143" s="26"/>
      <c r="O143" s="25"/>
      <c r="P143" s="26"/>
      <c r="Q143" s="25"/>
      <c r="R143" s="26"/>
      <c r="S143" s="25"/>
      <c r="T143" s="26"/>
      <c r="U143" s="25"/>
      <c r="V143" s="26"/>
      <c r="W143" s="25"/>
      <c r="X143" s="26"/>
      <c r="Y143" s="25"/>
      <c r="Z143" s="26"/>
      <c r="AA143" s="46"/>
      <c r="AB143" s="26"/>
      <c r="AC143" s="46"/>
      <c r="AD143" s="26"/>
      <c r="AE143" s="46"/>
      <c r="AF143" s="46"/>
      <c r="AG143" s="25"/>
      <c r="AH143" s="26"/>
      <c r="AI143" s="25"/>
      <c r="AJ143" s="26"/>
      <c r="AK143" s="25"/>
      <c r="AL143" s="26"/>
      <c r="AN143" s="65"/>
    </row>
    <row r="144" spans="1:40" ht="15" x14ac:dyDescent="0.25">
      <c r="A144" s="36" t="s">
        <v>303</v>
      </c>
      <c r="B144" s="47"/>
      <c r="C144" s="28"/>
      <c r="D144" s="29">
        <f t="shared" si="24"/>
        <v>2</v>
      </c>
      <c r="E144" s="43">
        <f t="shared" si="27"/>
        <v>1.3252314814814817E-3</v>
      </c>
      <c r="F144" s="23">
        <f t="shared" si="28"/>
        <v>2.6504629629629634E-3</v>
      </c>
      <c r="G144" s="23">
        <f t="shared" si="29"/>
        <v>5.3009259259259268E-3</v>
      </c>
      <c r="H144" s="23">
        <f t="shared" si="30"/>
        <v>1.0601851851851854E-2</v>
      </c>
      <c r="I144" s="72">
        <f t="shared" si="25"/>
        <v>2.1064814814814813E-3</v>
      </c>
      <c r="J144" s="67">
        <f t="shared" si="26"/>
        <v>4.7569444444444447E-3</v>
      </c>
      <c r="K144" s="25"/>
      <c r="L144" s="26"/>
      <c r="M144" s="46"/>
      <c r="N144" s="26"/>
      <c r="O144" s="25">
        <v>2.1064814814814813E-3</v>
      </c>
      <c r="P144" s="26">
        <v>4.7569444444444447E-3</v>
      </c>
      <c r="Q144" s="25"/>
      <c r="R144" s="26"/>
      <c r="S144" s="25"/>
      <c r="T144" s="26"/>
      <c r="U144" s="25"/>
      <c r="V144" s="26"/>
      <c r="W144" s="25"/>
      <c r="X144" s="26"/>
      <c r="Y144" s="25"/>
      <c r="Z144" s="26"/>
      <c r="AA144" s="46"/>
      <c r="AB144" s="26"/>
      <c r="AC144" s="46"/>
      <c r="AD144" s="26"/>
      <c r="AE144" s="46"/>
      <c r="AF144" s="46"/>
      <c r="AG144" s="25"/>
      <c r="AH144" s="26"/>
      <c r="AI144" s="25"/>
      <c r="AJ144" s="26"/>
      <c r="AK144" s="25"/>
      <c r="AL144" s="26"/>
      <c r="AN144" s="65" t="str">
        <f>IF(J144="", "",IF(J144&gt;2*I144, "","200m pace slower than 400m pace"))</f>
        <v/>
      </c>
    </row>
    <row r="145" spans="1:40" ht="15" x14ac:dyDescent="0.25">
      <c r="A145" s="36" t="s">
        <v>198</v>
      </c>
      <c r="B145" s="47"/>
      <c r="C145" s="28"/>
      <c r="D145" s="29">
        <f t="shared" ref="D145:D208" si="33">IF(AND(E145&lt;=$D$2,E145&gt;=$D$3),$D$1,IF(AND(E145&lt;=$E$2,E145&gt;=$E$3),$E$1,IF(AND(E145&lt;=$F$2,E145&gt;=$F$3),$F$1,IF(AND(E145&lt;=$G$2,E145&gt;=$G$3),$G$1,IF(AND(E145&lt;=$H$2,E145&gt;=$H$3),$H$1,"Test")))))</f>
        <v>3</v>
      </c>
      <c r="E145" s="43">
        <f t="shared" si="27"/>
        <v>1.2673611111111106E-3</v>
      </c>
      <c r="F145" s="23">
        <f t="shared" si="28"/>
        <v>2.5347222222222212E-3</v>
      </c>
      <c r="G145" s="23">
        <f t="shared" si="29"/>
        <v>5.0694444444444424E-3</v>
      </c>
      <c r="H145" s="23">
        <f t="shared" si="30"/>
        <v>1.0138888888888885E-2</v>
      </c>
      <c r="I145" s="72">
        <f t="shared" ref="I145:I208" si="34">IF(K145&gt;0,K145,IF(M145&gt;0,M145,IF(O145&gt;0,O145,IF(Q145&gt;0,Q145,IF(S145&gt;0,S145,IF(U145&gt;0,U145,IF(W145&gt;0,W145,IF(Y145&gt;0,Y145,IF(AA145&gt;0,AA145,IF(AC145&gt;0, AC145,IF(AE145&gt;0, AE145,IF(AG145&gt;0,AG145,IF(AI145&gt;0,AI145,AK145)))))))))))))</f>
        <v>2.3958333333333336E-3</v>
      </c>
      <c r="J145" s="67">
        <f t="shared" ref="J145:J208" si="35">IF(L145&gt;0,L145,IF(N145&gt;0,N145,IF(P145&gt;0,P145,IF(R145&gt;0,R145,IF(T145&gt;0,T145,IF(V145&gt;0,V145,IF(X145&gt;0,X145,IF(Z145&gt;0,Z145,IF(AB145&gt;0,AB145,IF(AD145&gt;0, AD145,IF(AF145&gt;0, AF145,IF(AH145&gt;0,AH145,IF(AJ145&gt;0,AJ145,AL145)))))))))))))</f>
        <v>4.9305555555555552E-3</v>
      </c>
      <c r="K145" s="25"/>
      <c r="L145" s="26"/>
      <c r="M145" s="46"/>
      <c r="N145" s="26"/>
      <c r="O145" s="25"/>
      <c r="P145" s="26"/>
      <c r="Q145" s="25"/>
      <c r="R145" s="26"/>
      <c r="S145" s="25"/>
      <c r="T145" s="26"/>
      <c r="U145" s="25"/>
      <c r="V145" s="26"/>
      <c r="W145" s="25">
        <v>2.3958333333333336E-3</v>
      </c>
      <c r="X145" s="26">
        <v>4.9305555555555552E-3</v>
      </c>
      <c r="Y145" s="25">
        <v>2.4768518518518516E-3</v>
      </c>
      <c r="Z145" s="26">
        <v>5.1041666666666666E-3</v>
      </c>
      <c r="AA145" s="46">
        <v>2.488425925925926E-3</v>
      </c>
      <c r="AB145" s="26">
        <v>5.1967592592592595E-3</v>
      </c>
      <c r="AC145" s="46"/>
      <c r="AD145" s="26"/>
      <c r="AE145" s="46"/>
      <c r="AF145" s="46"/>
      <c r="AG145" s="25"/>
      <c r="AH145" s="26"/>
      <c r="AI145" s="25"/>
      <c r="AJ145" s="26"/>
      <c r="AK145" s="25"/>
      <c r="AL145" s="26"/>
      <c r="AN145" s="65" t="str">
        <f>IF(J145="", "",IF(J145&gt;2*I145, "","200m pace slower than 400m pace"))</f>
        <v/>
      </c>
    </row>
    <row r="146" spans="1:40" ht="15" x14ac:dyDescent="0.25">
      <c r="A146" s="38" t="s">
        <v>20</v>
      </c>
      <c r="B146" s="54"/>
      <c r="C146" s="28"/>
      <c r="D146" s="29" t="str">
        <f t="shared" si="33"/>
        <v>Test</v>
      </c>
      <c r="E146" s="43" t="str">
        <f t="shared" si="27"/>
        <v/>
      </c>
      <c r="F146" s="23" t="str">
        <f t="shared" si="28"/>
        <v/>
      </c>
      <c r="G146" s="23" t="str">
        <f t="shared" si="29"/>
        <v/>
      </c>
      <c r="H146" s="23" t="str">
        <f t="shared" si="30"/>
        <v/>
      </c>
      <c r="I146" s="72">
        <f t="shared" si="34"/>
        <v>0</v>
      </c>
      <c r="J146" s="67">
        <f t="shared" si="35"/>
        <v>0</v>
      </c>
      <c r="K146" s="25"/>
      <c r="L146" s="26"/>
      <c r="M146" s="46"/>
      <c r="N146" s="26"/>
      <c r="O146" s="25"/>
      <c r="P146" s="26"/>
      <c r="Q146" s="25"/>
      <c r="R146" s="26"/>
      <c r="S146" s="25"/>
      <c r="T146" s="26"/>
      <c r="U146" s="25"/>
      <c r="V146" s="26"/>
      <c r="W146" s="25"/>
      <c r="X146" s="26"/>
      <c r="Y146" s="25"/>
      <c r="Z146" s="26"/>
      <c r="AA146" s="46"/>
      <c r="AB146" s="26"/>
      <c r="AC146" s="46"/>
      <c r="AD146" s="26"/>
      <c r="AE146" s="46"/>
      <c r="AF146" s="46"/>
      <c r="AG146" s="25"/>
      <c r="AH146" s="26"/>
      <c r="AI146" s="25"/>
      <c r="AJ146" s="26"/>
      <c r="AK146" s="25"/>
      <c r="AL146" s="26"/>
      <c r="AN146" s="65"/>
    </row>
    <row r="147" spans="1:40" ht="15" x14ac:dyDescent="0.25">
      <c r="A147" s="38" t="s">
        <v>165</v>
      </c>
      <c r="B147" s="54"/>
      <c r="C147" s="28"/>
      <c r="D147" s="29">
        <f t="shared" si="33"/>
        <v>1</v>
      </c>
      <c r="E147" s="43">
        <f t="shared" si="27"/>
        <v>1.469907407407407E-3</v>
      </c>
      <c r="F147" s="23">
        <f t="shared" si="28"/>
        <v>2.9398148148148139E-3</v>
      </c>
      <c r="G147" s="23">
        <f t="shared" si="29"/>
        <v>5.8796296296296279E-3</v>
      </c>
      <c r="H147" s="23">
        <f t="shared" si="30"/>
        <v>1.1759259259259256E-2</v>
      </c>
      <c r="I147" s="72">
        <f t="shared" si="34"/>
        <v>2.685185185185185E-3</v>
      </c>
      <c r="J147" s="67">
        <f t="shared" si="35"/>
        <v>5.6249999999999989E-3</v>
      </c>
      <c r="K147" s="25"/>
      <c r="L147" s="26"/>
      <c r="M147" s="46"/>
      <c r="N147" s="26"/>
      <c r="O147" s="25"/>
      <c r="P147" s="26"/>
      <c r="Q147" s="25"/>
      <c r="R147" s="26"/>
      <c r="S147" s="25"/>
      <c r="T147" s="26"/>
      <c r="U147" s="25"/>
      <c r="V147" s="26"/>
      <c r="W147" s="25"/>
      <c r="X147" s="26"/>
      <c r="Y147" s="25"/>
      <c r="Z147" s="26"/>
      <c r="AA147" s="46"/>
      <c r="AB147" s="26"/>
      <c r="AC147" s="46">
        <v>2.685185185185185E-3</v>
      </c>
      <c r="AD147" s="26">
        <v>5.6249999999999989E-3</v>
      </c>
      <c r="AE147" s="46"/>
      <c r="AF147" s="46"/>
      <c r="AG147" s="25"/>
      <c r="AH147" s="26"/>
      <c r="AI147" s="25"/>
      <c r="AJ147" s="26"/>
      <c r="AK147" s="25"/>
      <c r="AL147" s="26"/>
      <c r="AN147" s="65" t="str">
        <f>IF(J147="", "",IF(J147&gt;2*I147, "","200m pace slower than 400m pace"))</f>
        <v/>
      </c>
    </row>
    <row r="148" spans="1:40" ht="15" x14ac:dyDescent="0.25">
      <c r="A148" s="36" t="s">
        <v>21</v>
      </c>
      <c r="B148" s="47"/>
      <c r="C148" s="28"/>
      <c r="D148" s="29">
        <f t="shared" si="33"/>
        <v>3</v>
      </c>
      <c r="E148" s="43">
        <f t="shared" si="27"/>
        <v>1.2152777777777778E-3</v>
      </c>
      <c r="F148" s="23">
        <f t="shared" si="28"/>
        <v>2.4305555555555556E-3</v>
      </c>
      <c r="G148" s="23">
        <f t="shared" si="29"/>
        <v>4.8611111111111112E-3</v>
      </c>
      <c r="H148" s="23">
        <f t="shared" si="30"/>
        <v>9.7222222222222224E-3</v>
      </c>
      <c r="I148" s="72">
        <f t="shared" si="34"/>
        <v>2.2916666666666667E-3</v>
      </c>
      <c r="J148" s="67">
        <f t="shared" si="35"/>
        <v>4.7222222222222223E-3</v>
      </c>
      <c r="K148" s="25"/>
      <c r="L148" s="26"/>
      <c r="M148" s="46"/>
      <c r="N148" s="26"/>
      <c r="O148" s="25"/>
      <c r="P148" s="26"/>
      <c r="Q148" s="25"/>
      <c r="R148" s="26"/>
      <c r="S148" s="25"/>
      <c r="T148" s="26"/>
      <c r="U148" s="25">
        <v>2.2916666666666667E-3</v>
      </c>
      <c r="V148" s="26">
        <v>4.7222222222222223E-3</v>
      </c>
      <c r="W148" s="25"/>
      <c r="X148" s="26"/>
      <c r="Y148" s="25"/>
      <c r="Z148" s="26"/>
      <c r="AA148" s="46"/>
      <c r="AB148" s="26"/>
      <c r="AC148" s="46"/>
      <c r="AD148" s="26"/>
      <c r="AE148" s="46"/>
      <c r="AF148" s="46"/>
      <c r="AG148" s="25"/>
      <c r="AH148" s="26"/>
      <c r="AI148" s="25"/>
      <c r="AJ148" s="26"/>
      <c r="AK148" s="25"/>
      <c r="AL148" s="26"/>
      <c r="AN148" s="65" t="str">
        <f>IF(J148="", "",IF(J148&gt;2*I148, "","200m pace slower than 400m pace"))</f>
        <v/>
      </c>
    </row>
    <row r="149" spans="1:40" ht="15" x14ac:dyDescent="0.25">
      <c r="A149" s="36" t="s">
        <v>246</v>
      </c>
      <c r="B149" s="47"/>
      <c r="C149" s="28"/>
      <c r="D149" s="29">
        <f t="shared" si="33"/>
        <v>1</v>
      </c>
      <c r="E149" s="43">
        <f t="shared" si="27"/>
        <v>1.4467592592592594E-3</v>
      </c>
      <c r="F149" s="23">
        <f t="shared" si="28"/>
        <v>2.8935185185185188E-3</v>
      </c>
      <c r="G149" s="23">
        <f t="shared" si="29"/>
        <v>5.7870370370370376E-3</v>
      </c>
      <c r="H149" s="23">
        <f t="shared" si="30"/>
        <v>1.1574074074074075E-2</v>
      </c>
      <c r="I149" s="72">
        <f t="shared" si="34"/>
        <v>2.8240740740740739E-3</v>
      </c>
      <c r="J149" s="67">
        <f t="shared" si="35"/>
        <v>5.7175925925925927E-3</v>
      </c>
      <c r="K149" s="25"/>
      <c r="L149" s="26"/>
      <c r="M149" s="46"/>
      <c r="N149" s="26"/>
      <c r="O149" s="25"/>
      <c r="P149" s="26"/>
      <c r="Q149" s="25"/>
      <c r="R149" s="26"/>
      <c r="S149" s="25"/>
      <c r="T149" s="26"/>
      <c r="U149" s="25"/>
      <c r="V149" s="26"/>
      <c r="W149" s="25">
        <v>2.8240740740740739E-3</v>
      </c>
      <c r="X149" s="26">
        <v>5.7175925925925927E-3</v>
      </c>
      <c r="Y149" s="25"/>
      <c r="Z149" s="26"/>
      <c r="AA149" s="46"/>
      <c r="AB149" s="26"/>
      <c r="AC149" s="46"/>
      <c r="AD149" s="26"/>
      <c r="AE149" s="46"/>
      <c r="AF149" s="46"/>
      <c r="AG149" s="25"/>
      <c r="AH149" s="26"/>
      <c r="AI149" s="25"/>
      <c r="AJ149" s="26"/>
      <c r="AK149" s="25"/>
      <c r="AL149" s="26"/>
      <c r="AN149" s="65" t="str">
        <f>IF(J149="", "",IF(J149&gt;2*I149, "","200m pace slower than 400m pace"))</f>
        <v/>
      </c>
    </row>
    <row r="150" spans="1:40" ht="15" x14ac:dyDescent="0.25">
      <c r="A150" s="38" t="s">
        <v>94</v>
      </c>
      <c r="B150" s="54"/>
      <c r="C150" s="28"/>
      <c r="D150" s="29">
        <f t="shared" si="33"/>
        <v>2</v>
      </c>
      <c r="E150" s="43">
        <f t="shared" si="27"/>
        <v>1.3194444444444447E-3</v>
      </c>
      <c r="F150" s="23">
        <f t="shared" si="28"/>
        <v>2.6388888888888894E-3</v>
      </c>
      <c r="G150" s="23">
        <f t="shared" si="29"/>
        <v>5.2777777777777788E-3</v>
      </c>
      <c r="H150" s="23">
        <f t="shared" si="30"/>
        <v>1.0555555555555558E-2</v>
      </c>
      <c r="I150" s="72">
        <f t="shared" si="34"/>
        <v>2.2106481481481478E-3</v>
      </c>
      <c r="J150" s="67">
        <f t="shared" si="35"/>
        <v>4.8495370370370368E-3</v>
      </c>
      <c r="K150" s="25"/>
      <c r="L150" s="26"/>
      <c r="M150" s="46"/>
      <c r="N150" s="26"/>
      <c r="O150" s="25"/>
      <c r="P150" s="26"/>
      <c r="Q150" s="25"/>
      <c r="R150" s="26"/>
      <c r="S150" s="25"/>
      <c r="T150" s="26"/>
      <c r="U150" s="25"/>
      <c r="V150" s="26"/>
      <c r="W150" s="25"/>
      <c r="X150" s="26"/>
      <c r="Y150" s="25"/>
      <c r="Z150" s="26"/>
      <c r="AA150" s="46"/>
      <c r="AB150" s="26"/>
      <c r="AC150" s="46"/>
      <c r="AD150" s="26"/>
      <c r="AE150" s="46"/>
      <c r="AF150" s="46"/>
      <c r="AG150" s="25">
        <v>2.2106481481481478E-3</v>
      </c>
      <c r="AH150" s="26">
        <v>4.8495370370370368E-3</v>
      </c>
      <c r="AI150" s="25"/>
      <c r="AJ150" s="26"/>
      <c r="AK150" s="25">
        <v>2.6504629629629625E-3</v>
      </c>
      <c r="AL150" s="26">
        <v>5.6249999999999989E-3</v>
      </c>
      <c r="AN150" s="65" t="str">
        <f>IF(J150="", "",IF(J150&gt;2*I150, "","200m pace slower than 400m pace"))</f>
        <v/>
      </c>
    </row>
    <row r="151" spans="1:40" ht="15" x14ac:dyDescent="0.25">
      <c r="A151" s="38" t="s">
        <v>153</v>
      </c>
      <c r="B151" s="54"/>
      <c r="C151" s="28"/>
      <c r="D151" s="29">
        <f t="shared" si="33"/>
        <v>4</v>
      </c>
      <c r="E151" s="43">
        <f t="shared" si="27"/>
        <v>1.0706018518518521E-3</v>
      </c>
      <c r="F151" s="23">
        <f t="shared" si="28"/>
        <v>2.1412037037037042E-3</v>
      </c>
      <c r="G151" s="23">
        <f t="shared" si="29"/>
        <v>4.2824074074074084E-3</v>
      </c>
      <c r="H151" s="23">
        <f t="shared" si="30"/>
        <v>8.5648148148148168E-3</v>
      </c>
      <c r="I151" s="72">
        <f t="shared" si="34"/>
        <v>1.9328703703703704E-3</v>
      </c>
      <c r="J151" s="67">
        <f t="shared" si="35"/>
        <v>4.0740740740740746E-3</v>
      </c>
      <c r="K151" s="25"/>
      <c r="L151" s="26"/>
      <c r="M151" s="46"/>
      <c r="N151" s="26"/>
      <c r="O151" s="25"/>
      <c r="P151" s="26"/>
      <c r="Q151" s="25"/>
      <c r="R151" s="26"/>
      <c r="S151" s="25"/>
      <c r="T151" s="26"/>
      <c r="U151" s="25"/>
      <c r="V151" s="26"/>
      <c r="W151" s="25"/>
      <c r="X151" s="26"/>
      <c r="Y151" s="25"/>
      <c r="Z151" s="26"/>
      <c r="AA151" s="46"/>
      <c r="AB151" s="26"/>
      <c r="AC151" s="46"/>
      <c r="AD151" s="26"/>
      <c r="AE151" s="46">
        <v>1.9328703703703704E-3</v>
      </c>
      <c r="AF151" s="46">
        <v>4.0740740740740746E-3</v>
      </c>
      <c r="AG151" s="25"/>
      <c r="AH151" s="26"/>
      <c r="AI151" s="25"/>
      <c r="AJ151" s="26"/>
      <c r="AK151" s="25"/>
      <c r="AL151" s="26"/>
      <c r="AN151" s="65" t="str">
        <f>IF(J151="", "",IF(J151&gt;2*I151, "","200m pace slower than 400m pace"))</f>
        <v/>
      </c>
    </row>
    <row r="152" spans="1:40" ht="15" x14ac:dyDescent="0.25">
      <c r="A152" s="38" t="s">
        <v>325</v>
      </c>
      <c r="B152" s="54"/>
      <c r="C152" s="28"/>
      <c r="D152" s="29">
        <f t="shared" si="33"/>
        <v>4</v>
      </c>
      <c r="E152" s="43">
        <f>IFERROR(IF(J152="","",(100/((400-200)/((J152*86400)-(I152*86400)))/86400)),"")</f>
        <v>1.1689814814814816E-3</v>
      </c>
      <c r="F152" s="23">
        <f>IF(E152="","",$F$5/100*E152)</f>
        <v>2.3379629629629631E-3</v>
      </c>
      <c r="G152" s="23">
        <f>IF(E152="","",$G$5/100*E152)</f>
        <v>4.6759259259259263E-3</v>
      </c>
      <c r="H152" s="23">
        <f>IF(E152="","",$H$5/100*E152)</f>
        <v>9.3518518518518525E-3</v>
      </c>
      <c r="I152" s="72">
        <f t="shared" si="34"/>
        <v>2.0254629629629629E-3</v>
      </c>
      <c r="J152" s="67">
        <f t="shared" si="35"/>
        <v>4.363425925925926E-3</v>
      </c>
      <c r="K152" s="25">
        <v>2.0254629629629629E-3</v>
      </c>
      <c r="L152" s="26">
        <v>4.363425925925926E-3</v>
      </c>
      <c r="M152" s="46">
        <v>2.1412037037037038E-3</v>
      </c>
      <c r="N152" s="26">
        <v>4.5717592592592589E-3</v>
      </c>
      <c r="O152" s="25"/>
      <c r="P152" s="26"/>
      <c r="Q152" s="25"/>
      <c r="R152" s="26"/>
      <c r="S152" s="25"/>
      <c r="T152" s="26"/>
      <c r="U152" s="25"/>
      <c r="V152" s="26"/>
      <c r="W152" s="25"/>
      <c r="X152" s="26"/>
      <c r="Y152" s="25"/>
      <c r="Z152" s="26"/>
      <c r="AA152" s="46"/>
      <c r="AB152" s="26"/>
      <c r="AC152" s="46"/>
      <c r="AD152" s="26"/>
      <c r="AE152" s="46"/>
      <c r="AF152" s="46"/>
      <c r="AG152" s="25"/>
      <c r="AH152" s="26"/>
      <c r="AI152" s="25"/>
      <c r="AJ152" s="26"/>
      <c r="AK152" s="25"/>
      <c r="AL152" s="26"/>
      <c r="AN152" s="65"/>
    </row>
    <row r="153" spans="1:40" ht="15" x14ac:dyDescent="0.25">
      <c r="A153" s="36" t="s">
        <v>323</v>
      </c>
      <c r="B153" s="47"/>
      <c r="C153" s="28"/>
      <c r="D153" s="29">
        <f t="shared" si="33"/>
        <v>4</v>
      </c>
      <c r="E153" s="43">
        <f t="shared" si="27"/>
        <v>1.1342592592592593E-3</v>
      </c>
      <c r="F153" s="23">
        <f t="shared" si="28"/>
        <v>2.2685185185185187E-3</v>
      </c>
      <c r="G153" s="23">
        <f t="shared" si="29"/>
        <v>4.5370370370370373E-3</v>
      </c>
      <c r="H153" s="23">
        <f t="shared" si="30"/>
        <v>9.0740740740740747E-3</v>
      </c>
      <c r="I153" s="72">
        <f t="shared" si="34"/>
        <v>2.0023148148148148E-3</v>
      </c>
      <c r="J153" s="67">
        <f t="shared" si="35"/>
        <v>4.2708333333333339E-3</v>
      </c>
      <c r="K153" s="25"/>
      <c r="L153" s="26"/>
      <c r="M153" s="46">
        <v>2.0023148148148148E-3</v>
      </c>
      <c r="N153" s="26">
        <v>4.2708333333333339E-3</v>
      </c>
      <c r="O153" s="25"/>
      <c r="P153" s="26"/>
      <c r="Q153" s="25"/>
      <c r="R153" s="26"/>
      <c r="S153" s="25"/>
      <c r="T153" s="26"/>
      <c r="U153" s="25"/>
      <c r="V153" s="26"/>
      <c r="W153" s="25"/>
      <c r="X153" s="26"/>
      <c r="Y153" s="25"/>
      <c r="Z153" s="26"/>
      <c r="AA153" s="46"/>
      <c r="AB153" s="26"/>
      <c r="AC153" s="46"/>
      <c r="AD153" s="26"/>
      <c r="AE153" s="46"/>
      <c r="AF153" s="46"/>
      <c r="AG153" s="25"/>
      <c r="AH153" s="26"/>
      <c r="AI153" s="25"/>
      <c r="AJ153" s="26"/>
      <c r="AK153" s="25"/>
      <c r="AL153" s="26"/>
      <c r="AN153" s="65"/>
    </row>
    <row r="154" spans="1:40" ht="15" x14ac:dyDescent="0.25">
      <c r="A154" s="38" t="s">
        <v>193</v>
      </c>
      <c r="B154" s="54"/>
      <c r="C154" s="28"/>
      <c r="D154" s="29">
        <f t="shared" si="33"/>
        <v>2</v>
      </c>
      <c r="E154" s="43">
        <f t="shared" si="27"/>
        <v>1.4062499999999997E-3</v>
      </c>
      <c r="F154" s="23">
        <f t="shared" si="28"/>
        <v>2.8124999999999995E-3</v>
      </c>
      <c r="G154" s="23">
        <f t="shared" si="29"/>
        <v>5.6249999999999989E-3</v>
      </c>
      <c r="H154" s="23">
        <f t="shared" si="30"/>
        <v>1.1249999999999998E-2</v>
      </c>
      <c r="I154" s="72">
        <f t="shared" si="34"/>
        <v>2.2800925925925927E-3</v>
      </c>
      <c r="J154" s="67">
        <f t="shared" si="35"/>
        <v>5.0925925925925921E-3</v>
      </c>
      <c r="K154" s="25"/>
      <c r="L154" s="26"/>
      <c r="M154" s="46"/>
      <c r="N154" s="26"/>
      <c r="O154" s="25"/>
      <c r="P154" s="26"/>
      <c r="Q154" s="25"/>
      <c r="R154" s="26"/>
      <c r="S154" s="25"/>
      <c r="T154" s="26"/>
      <c r="U154" s="25"/>
      <c r="V154" s="26"/>
      <c r="W154" s="25"/>
      <c r="X154" s="26"/>
      <c r="Y154" s="25"/>
      <c r="Z154" s="26"/>
      <c r="AA154" s="46">
        <v>2.2800925925925927E-3</v>
      </c>
      <c r="AB154" s="26">
        <v>5.0925925925925921E-3</v>
      </c>
      <c r="AC154" s="46"/>
      <c r="AD154" s="26"/>
      <c r="AE154" s="46"/>
      <c r="AF154" s="46"/>
      <c r="AG154" s="25"/>
      <c r="AH154" s="26"/>
      <c r="AI154" s="25"/>
      <c r="AJ154" s="26"/>
      <c r="AK154" s="25"/>
      <c r="AL154" s="26"/>
      <c r="AN154" s="65" t="str">
        <f>IF(J154="", "",IF(J154&gt;2*I154, "","200m pace slower than 400m pace"))</f>
        <v/>
      </c>
    </row>
    <row r="155" spans="1:40" ht="15" x14ac:dyDescent="0.25">
      <c r="A155" s="38" t="s">
        <v>143</v>
      </c>
      <c r="B155" s="54"/>
      <c r="C155" s="28"/>
      <c r="D155" s="29">
        <f t="shared" si="33"/>
        <v>2</v>
      </c>
      <c r="E155" s="43">
        <f t="shared" ref="E155:E219" si="36">IFERROR(IF(J155="","",(100/((400-200)/((J155*86400)-(I155*86400)))/86400)),"")</f>
        <v>1.3194444444444445E-3</v>
      </c>
      <c r="F155" s="23">
        <f t="shared" ref="F155:F219" si="37">IF(E155="","",$F$5/100*E155)</f>
        <v>2.638888888888889E-3</v>
      </c>
      <c r="G155" s="23">
        <f t="shared" ref="G155:G219" si="38">IF(E155="","",$G$5/100*E155)</f>
        <v>5.2777777777777779E-3</v>
      </c>
      <c r="H155" s="23">
        <f t="shared" ref="H155:H219" si="39">IF(E155="","",$H$5/100*E155)</f>
        <v>1.0555555555555556E-2</v>
      </c>
      <c r="I155" s="72">
        <f t="shared" si="34"/>
        <v>2.4305555555555556E-3</v>
      </c>
      <c r="J155" s="67">
        <f t="shared" si="35"/>
        <v>5.0694444444444441E-3</v>
      </c>
      <c r="K155" s="25"/>
      <c r="L155" s="26"/>
      <c r="M155" s="46"/>
      <c r="N155" s="26"/>
      <c r="O155" s="25"/>
      <c r="P155" s="26"/>
      <c r="Q155" s="25"/>
      <c r="R155" s="26"/>
      <c r="S155" s="25"/>
      <c r="T155" s="26"/>
      <c r="U155" s="25"/>
      <c r="V155" s="26"/>
      <c r="W155" s="25"/>
      <c r="X155" s="26"/>
      <c r="Y155" s="25"/>
      <c r="Z155" s="26"/>
      <c r="AA155" s="46"/>
      <c r="AB155" s="26"/>
      <c r="AC155" s="46"/>
      <c r="AD155" s="26"/>
      <c r="AE155" s="46">
        <v>2.4305555555555556E-3</v>
      </c>
      <c r="AF155" s="46">
        <v>5.0694444444444441E-3</v>
      </c>
      <c r="AG155" s="25"/>
      <c r="AH155" s="26"/>
      <c r="AI155" s="25">
        <v>2.3379629629629631E-3</v>
      </c>
      <c r="AJ155" s="26">
        <v>4.8611111111111112E-3</v>
      </c>
      <c r="AK155" s="25"/>
      <c r="AL155" s="26"/>
      <c r="AN155" s="65" t="str">
        <f>IF(J155="", "",IF(J155&gt;2*I155, "","200m pace slower than 400m pace"))</f>
        <v/>
      </c>
    </row>
    <row r="156" spans="1:40" ht="15" x14ac:dyDescent="0.25">
      <c r="A156" s="38" t="s">
        <v>22</v>
      </c>
      <c r="B156" s="54"/>
      <c r="C156" s="28"/>
      <c r="D156" s="29" t="str">
        <f t="shared" si="33"/>
        <v>Test</v>
      </c>
      <c r="E156" s="43" t="str">
        <f t="shared" si="36"/>
        <v/>
      </c>
      <c r="F156" s="23" t="str">
        <f t="shared" si="37"/>
        <v/>
      </c>
      <c r="G156" s="23" t="str">
        <f t="shared" si="38"/>
        <v/>
      </c>
      <c r="H156" s="23" t="str">
        <f t="shared" si="39"/>
        <v/>
      </c>
      <c r="I156" s="72">
        <f t="shared" si="34"/>
        <v>0</v>
      </c>
      <c r="J156" s="67">
        <f t="shared" si="35"/>
        <v>0</v>
      </c>
      <c r="K156" s="25"/>
      <c r="L156" s="26"/>
      <c r="M156" s="46"/>
      <c r="N156" s="26"/>
      <c r="O156" s="25"/>
      <c r="P156" s="26"/>
      <c r="Q156" s="25"/>
      <c r="R156" s="26"/>
      <c r="S156" s="25"/>
      <c r="T156" s="26"/>
      <c r="U156" s="25"/>
      <c r="V156" s="26"/>
      <c r="W156" s="25"/>
      <c r="X156" s="26"/>
      <c r="Y156" s="25"/>
      <c r="Z156" s="26"/>
      <c r="AA156" s="46"/>
      <c r="AB156" s="26"/>
      <c r="AC156" s="46"/>
      <c r="AD156" s="26"/>
      <c r="AE156" s="46"/>
      <c r="AF156" s="46"/>
      <c r="AG156" s="25"/>
      <c r="AH156" s="26"/>
      <c r="AI156" s="25"/>
      <c r="AJ156" s="26"/>
      <c r="AK156" s="25"/>
      <c r="AL156" s="26"/>
      <c r="AN156" s="65"/>
    </row>
    <row r="157" spans="1:40" ht="15" x14ac:dyDescent="0.25">
      <c r="A157" s="36" t="s">
        <v>23</v>
      </c>
      <c r="B157" s="47"/>
      <c r="C157" s="28"/>
      <c r="D157" s="29" t="str">
        <f t="shared" si="33"/>
        <v>Test</v>
      </c>
      <c r="E157" s="43" t="str">
        <f t="shared" si="36"/>
        <v/>
      </c>
      <c r="F157" s="23" t="str">
        <f t="shared" si="37"/>
        <v/>
      </c>
      <c r="G157" s="23" t="str">
        <f t="shared" si="38"/>
        <v/>
      </c>
      <c r="H157" s="23" t="str">
        <f t="shared" si="39"/>
        <v/>
      </c>
      <c r="I157" s="72">
        <f t="shared" si="34"/>
        <v>0</v>
      </c>
      <c r="J157" s="67">
        <f t="shared" si="35"/>
        <v>0</v>
      </c>
      <c r="K157" s="25"/>
      <c r="L157" s="26"/>
      <c r="M157" s="46"/>
      <c r="N157" s="26"/>
      <c r="O157" s="25"/>
      <c r="P157" s="26"/>
      <c r="Q157" s="25"/>
      <c r="R157" s="26"/>
      <c r="S157" s="25"/>
      <c r="T157" s="26"/>
      <c r="U157" s="25"/>
      <c r="V157" s="26"/>
      <c r="W157" s="25"/>
      <c r="X157" s="26"/>
      <c r="Y157" s="25"/>
      <c r="Z157" s="26"/>
      <c r="AA157" s="46"/>
      <c r="AB157" s="26"/>
      <c r="AC157" s="46"/>
      <c r="AD157" s="26"/>
      <c r="AE157" s="46"/>
      <c r="AF157" s="46"/>
      <c r="AG157" s="25"/>
      <c r="AH157" s="26"/>
      <c r="AI157" s="25"/>
      <c r="AJ157" s="26"/>
      <c r="AK157" s="25"/>
      <c r="AL157" s="26"/>
      <c r="AN157" s="65"/>
    </row>
    <row r="158" spans="1:40" ht="15" x14ac:dyDescent="0.25">
      <c r="A158" s="38" t="s">
        <v>95</v>
      </c>
      <c r="B158" s="54"/>
      <c r="C158" s="28"/>
      <c r="D158" s="29">
        <f t="shared" si="33"/>
        <v>5</v>
      </c>
      <c r="E158" s="43">
        <f t="shared" si="36"/>
        <v>1.0185185185185184E-3</v>
      </c>
      <c r="F158" s="23">
        <f t="shared" si="37"/>
        <v>2.0370370370370369E-3</v>
      </c>
      <c r="G158" s="23">
        <f t="shared" si="38"/>
        <v>4.0740740740740737E-3</v>
      </c>
      <c r="H158" s="23">
        <f t="shared" si="39"/>
        <v>8.1481481481481474E-3</v>
      </c>
      <c r="I158" s="72">
        <f t="shared" si="34"/>
        <v>1.9675925925925928E-3</v>
      </c>
      <c r="J158" s="67">
        <f t="shared" si="35"/>
        <v>4.0046296296296297E-3</v>
      </c>
      <c r="K158" s="25"/>
      <c r="L158" s="26"/>
      <c r="M158" s="46"/>
      <c r="N158" s="26"/>
      <c r="O158" s="25"/>
      <c r="P158" s="26"/>
      <c r="Q158" s="25">
        <v>1.9675925925925928E-3</v>
      </c>
      <c r="R158" s="26">
        <v>4.0046296296296297E-3</v>
      </c>
      <c r="S158" s="25"/>
      <c r="T158" s="26"/>
      <c r="U158" s="25">
        <v>1.9791666666666668E-3</v>
      </c>
      <c r="V158" s="26">
        <v>4.2592592592592595E-3</v>
      </c>
      <c r="W158" s="25">
        <v>2.0023148148148148E-3</v>
      </c>
      <c r="X158" s="26">
        <v>4.3749999999999995E-3</v>
      </c>
      <c r="Y158" s="25">
        <v>2.1064814814814813E-3</v>
      </c>
      <c r="Z158" s="26">
        <v>4.5949074074074078E-3</v>
      </c>
      <c r="AA158" s="46">
        <v>2.0370370370370373E-3</v>
      </c>
      <c r="AB158" s="26">
        <v>4.31712962962963E-3</v>
      </c>
      <c r="AC158" s="46"/>
      <c r="AD158" s="26"/>
      <c r="AE158" s="46"/>
      <c r="AF158" s="46"/>
      <c r="AG158" s="25"/>
      <c r="AH158" s="26"/>
      <c r="AI158" s="25"/>
      <c r="AJ158" s="26"/>
      <c r="AK158" s="25">
        <v>2.3032407407407407E-3</v>
      </c>
      <c r="AL158" s="26">
        <v>4.9074074074074072E-3</v>
      </c>
      <c r="AN158" s="65" t="str">
        <f>IF(J158="", "",IF(J158&gt;2*I158, "","200m pace slower than 400m pace"))</f>
        <v/>
      </c>
    </row>
    <row r="159" spans="1:40" ht="15" x14ac:dyDescent="0.25">
      <c r="A159" s="38" t="s">
        <v>289</v>
      </c>
      <c r="B159" s="54"/>
      <c r="C159" s="28"/>
      <c r="D159" s="29">
        <f t="shared" si="33"/>
        <v>3</v>
      </c>
      <c r="E159" s="43">
        <f t="shared" si="36"/>
        <v>1.261574074074074E-3</v>
      </c>
      <c r="F159" s="23">
        <f t="shared" si="37"/>
        <v>2.5231481481481481E-3</v>
      </c>
      <c r="G159" s="23">
        <f t="shared" si="38"/>
        <v>5.0462962962962961E-3</v>
      </c>
      <c r="H159" s="23">
        <f t="shared" si="39"/>
        <v>1.0092592592592592E-2</v>
      </c>
      <c r="I159" s="72">
        <f t="shared" si="34"/>
        <v>2.2222222222222222E-3</v>
      </c>
      <c r="J159" s="67">
        <f t="shared" si="35"/>
        <v>4.7453703703703703E-3</v>
      </c>
      <c r="K159" s="25"/>
      <c r="L159" s="26"/>
      <c r="M159" s="46"/>
      <c r="N159" s="26"/>
      <c r="O159" s="25">
        <v>2.2222222222222222E-3</v>
      </c>
      <c r="P159" s="26">
        <v>4.7453703703703703E-3</v>
      </c>
      <c r="Q159" s="25">
        <v>2.2222222222222222E-3</v>
      </c>
      <c r="R159" s="26">
        <v>4.7106481481481478E-3</v>
      </c>
      <c r="S159" s="25"/>
      <c r="T159" s="26"/>
      <c r="U159" s="25"/>
      <c r="V159" s="26"/>
      <c r="W159" s="25"/>
      <c r="X159" s="26"/>
      <c r="Y159" s="25"/>
      <c r="Z159" s="26"/>
      <c r="AA159" s="46"/>
      <c r="AB159" s="26"/>
      <c r="AC159" s="46"/>
      <c r="AD159" s="26"/>
      <c r="AE159" s="46"/>
      <c r="AF159" s="46"/>
      <c r="AG159" s="25"/>
      <c r="AH159" s="26"/>
      <c r="AI159" s="25"/>
      <c r="AJ159" s="26"/>
      <c r="AK159" s="25"/>
      <c r="AL159" s="26"/>
      <c r="AN159" s="65" t="str">
        <f>IF(J159="", "",IF(J159&gt;2*I159, "","200m pace slower than 400m pace"))</f>
        <v/>
      </c>
    </row>
    <row r="160" spans="1:40" ht="15" x14ac:dyDescent="0.25">
      <c r="A160" s="38" t="s">
        <v>168</v>
      </c>
      <c r="B160" s="54"/>
      <c r="C160" s="28"/>
      <c r="D160" s="29">
        <f t="shared" si="33"/>
        <v>1</v>
      </c>
      <c r="E160" s="43">
        <f t="shared" si="36"/>
        <v>1.4814814814814821E-3</v>
      </c>
      <c r="F160" s="23">
        <f t="shared" si="37"/>
        <v>2.9629629629629641E-3</v>
      </c>
      <c r="G160" s="23">
        <f t="shared" si="38"/>
        <v>5.9259259259259282E-3</v>
      </c>
      <c r="H160" s="23">
        <f t="shared" si="39"/>
        <v>1.1851851851851856E-2</v>
      </c>
      <c r="I160" s="72">
        <f t="shared" si="34"/>
        <v>2.6504629629629625E-3</v>
      </c>
      <c r="J160" s="67">
        <f t="shared" si="35"/>
        <v>5.6134259259259271E-3</v>
      </c>
      <c r="K160" s="25"/>
      <c r="L160" s="26"/>
      <c r="M160" s="46"/>
      <c r="N160" s="26"/>
      <c r="O160" s="25"/>
      <c r="P160" s="26"/>
      <c r="Q160" s="25"/>
      <c r="R160" s="26"/>
      <c r="S160" s="25"/>
      <c r="T160" s="26"/>
      <c r="U160" s="25"/>
      <c r="V160" s="26"/>
      <c r="W160" s="25"/>
      <c r="X160" s="26"/>
      <c r="Y160" s="25"/>
      <c r="Z160" s="26"/>
      <c r="AA160" s="46"/>
      <c r="AB160" s="26"/>
      <c r="AC160" s="46">
        <v>2.6504629629629625E-3</v>
      </c>
      <c r="AD160" s="26">
        <v>5.6134259259259271E-3</v>
      </c>
      <c r="AE160" s="46"/>
      <c r="AF160" s="46"/>
      <c r="AG160" s="25"/>
      <c r="AH160" s="26"/>
      <c r="AI160" s="25"/>
      <c r="AJ160" s="26"/>
      <c r="AK160" s="25"/>
      <c r="AL160" s="26"/>
      <c r="AN160" s="65" t="str">
        <f>IF(J160="", "",IF(J160&gt;2*I160, "","200m pace slower than 400m pace"))</f>
        <v/>
      </c>
    </row>
    <row r="161" spans="1:40" ht="15" x14ac:dyDescent="0.25">
      <c r="A161" s="36" t="s">
        <v>24</v>
      </c>
      <c r="B161" s="47"/>
      <c r="C161" s="28"/>
      <c r="D161" s="29">
        <f t="shared" si="33"/>
        <v>2</v>
      </c>
      <c r="E161" s="43">
        <f t="shared" si="36"/>
        <v>1.3252314814814815E-3</v>
      </c>
      <c r="F161" s="23">
        <f t="shared" si="37"/>
        <v>2.650462962962963E-3</v>
      </c>
      <c r="G161" s="23">
        <f t="shared" si="38"/>
        <v>5.3009259259259259E-3</v>
      </c>
      <c r="H161" s="23">
        <f t="shared" si="39"/>
        <v>1.0601851851851852E-2</v>
      </c>
      <c r="I161" s="72">
        <f t="shared" si="34"/>
        <v>2.488425925925926E-3</v>
      </c>
      <c r="J161" s="67">
        <f t="shared" si="35"/>
        <v>5.138888888888889E-3</v>
      </c>
      <c r="K161" s="25"/>
      <c r="L161" s="26"/>
      <c r="M161" s="46"/>
      <c r="N161" s="26"/>
      <c r="O161" s="25"/>
      <c r="P161" s="26"/>
      <c r="Q161" s="25"/>
      <c r="R161" s="26"/>
      <c r="S161" s="25"/>
      <c r="T161" s="26"/>
      <c r="U161" s="25"/>
      <c r="V161" s="26"/>
      <c r="W161" s="25"/>
      <c r="X161" s="26"/>
      <c r="Y161" s="25"/>
      <c r="Z161" s="26"/>
      <c r="AA161" s="46"/>
      <c r="AB161" s="26"/>
      <c r="AC161" s="46"/>
      <c r="AD161" s="26"/>
      <c r="AE161" s="46"/>
      <c r="AF161" s="46"/>
      <c r="AG161" s="25"/>
      <c r="AH161" s="26"/>
      <c r="AI161" s="25">
        <v>2.488425925925926E-3</v>
      </c>
      <c r="AJ161" s="26">
        <v>5.138888888888889E-3</v>
      </c>
      <c r="AK161" s="25"/>
      <c r="AL161" s="26"/>
      <c r="AN161" s="65" t="str">
        <f>IF(J161="", "",IF(J161&gt;2*I161, "","200m pace slower than 400m pace"))</f>
        <v/>
      </c>
    </row>
    <row r="162" spans="1:40" ht="15" x14ac:dyDescent="0.25">
      <c r="A162" s="38" t="s">
        <v>212</v>
      </c>
      <c r="B162" s="54"/>
      <c r="C162" s="28"/>
      <c r="D162" s="29">
        <f t="shared" si="33"/>
        <v>1</v>
      </c>
      <c r="E162" s="43">
        <f t="shared" si="36"/>
        <v>1.4467592592592592E-3</v>
      </c>
      <c r="F162" s="23">
        <f t="shared" si="37"/>
        <v>2.8935185185185184E-3</v>
      </c>
      <c r="G162" s="23">
        <f t="shared" si="38"/>
        <v>5.7870370370370367E-3</v>
      </c>
      <c r="H162" s="23">
        <f t="shared" si="39"/>
        <v>1.1574074074074073E-2</v>
      </c>
      <c r="I162" s="72">
        <f t="shared" si="34"/>
        <v>2.4768518518518516E-3</v>
      </c>
      <c r="J162" s="67">
        <f t="shared" si="35"/>
        <v>5.37037037037037E-3</v>
      </c>
      <c r="K162" s="25"/>
      <c r="L162" s="26"/>
      <c r="M162" s="46"/>
      <c r="N162" s="26"/>
      <c r="O162" s="25"/>
      <c r="P162" s="26"/>
      <c r="Q162" s="25"/>
      <c r="R162" s="26"/>
      <c r="S162" s="25"/>
      <c r="T162" s="26"/>
      <c r="U162" s="25"/>
      <c r="V162" s="26"/>
      <c r="W162" s="25">
        <v>2.4768518518518516E-3</v>
      </c>
      <c r="X162" s="26">
        <v>5.37037037037037E-3</v>
      </c>
      <c r="Y162" s="25">
        <v>2.627314814814815E-3</v>
      </c>
      <c r="Z162" s="26">
        <v>5.6944444444444438E-3</v>
      </c>
      <c r="AA162" s="46"/>
      <c r="AB162" s="26"/>
      <c r="AC162" s="46"/>
      <c r="AD162" s="26"/>
      <c r="AE162" s="46"/>
      <c r="AF162" s="46"/>
      <c r="AG162" s="25"/>
      <c r="AH162" s="26"/>
      <c r="AI162" s="25"/>
      <c r="AJ162" s="26"/>
      <c r="AK162" s="25"/>
      <c r="AL162" s="26"/>
      <c r="AN162" s="65" t="str">
        <f>IF(J162="", "",IF(J162&gt;2*I162, "","200m pace slower than 400m pace"))</f>
        <v/>
      </c>
    </row>
    <row r="163" spans="1:40" ht="15" x14ac:dyDescent="0.25">
      <c r="A163" s="36" t="s">
        <v>25</v>
      </c>
      <c r="B163" s="47"/>
      <c r="C163" s="28"/>
      <c r="D163" s="29" t="str">
        <f t="shared" si="33"/>
        <v>Test</v>
      </c>
      <c r="E163" s="43" t="str">
        <f t="shared" si="36"/>
        <v/>
      </c>
      <c r="F163" s="23" t="str">
        <f t="shared" si="37"/>
        <v/>
      </c>
      <c r="G163" s="23" t="str">
        <f t="shared" si="38"/>
        <v/>
      </c>
      <c r="H163" s="23" t="str">
        <f t="shared" si="39"/>
        <v/>
      </c>
      <c r="I163" s="72">
        <f t="shared" si="34"/>
        <v>0</v>
      </c>
      <c r="J163" s="67">
        <f t="shared" si="35"/>
        <v>0</v>
      </c>
      <c r="K163" s="25"/>
      <c r="L163" s="26"/>
      <c r="M163" s="46"/>
      <c r="N163" s="26"/>
      <c r="O163" s="25"/>
      <c r="P163" s="26"/>
      <c r="Q163" s="25"/>
      <c r="R163" s="26"/>
      <c r="S163" s="25"/>
      <c r="T163" s="26"/>
      <c r="U163" s="25"/>
      <c r="V163" s="26"/>
      <c r="W163" s="25"/>
      <c r="X163" s="26"/>
      <c r="Y163" s="25"/>
      <c r="Z163" s="26"/>
      <c r="AA163" s="46"/>
      <c r="AB163" s="26"/>
      <c r="AC163" s="46"/>
      <c r="AD163" s="26"/>
      <c r="AE163" s="46"/>
      <c r="AF163" s="46"/>
      <c r="AG163" s="25"/>
      <c r="AH163" s="26"/>
      <c r="AI163" s="25"/>
      <c r="AJ163" s="26"/>
      <c r="AK163" s="25"/>
      <c r="AL163" s="26"/>
      <c r="AN163" s="65"/>
    </row>
    <row r="164" spans="1:40" ht="15" x14ac:dyDescent="0.25">
      <c r="A164" s="36" t="s">
        <v>311</v>
      </c>
      <c r="B164" s="47"/>
      <c r="C164" s="28"/>
      <c r="D164" s="29">
        <f t="shared" si="33"/>
        <v>4</v>
      </c>
      <c r="E164" s="43">
        <f t="shared" si="36"/>
        <v>1.0648148148148149E-3</v>
      </c>
      <c r="F164" s="23">
        <f t="shared" si="37"/>
        <v>2.1296296296296298E-3</v>
      </c>
      <c r="G164" s="23">
        <f t="shared" si="38"/>
        <v>4.2592592592592595E-3</v>
      </c>
      <c r="H164" s="23">
        <f t="shared" si="39"/>
        <v>8.518518518518519E-3</v>
      </c>
      <c r="I164" s="72">
        <f t="shared" si="34"/>
        <v>1.9097222222222222E-3</v>
      </c>
      <c r="J164" s="67">
        <f t="shared" si="35"/>
        <v>4.0393518518518521E-3</v>
      </c>
      <c r="K164" s="25">
        <v>1.9097222222222222E-3</v>
      </c>
      <c r="L164" s="26">
        <v>4.0393518518518521E-3</v>
      </c>
      <c r="M164" s="46">
        <v>1.9328703703703704E-3</v>
      </c>
      <c r="N164" s="26">
        <v>4.0624999999999993E-3</v>
      </c>
      <c r="O164" s="25"/>
      <c r="P164" s="26"/>
      <c r="Q164" s="25"/>
      <c r="R164" s="26"/>
      <c r="S164" s="25"/>
      <c r="T164" s="26"/>
      <c r="U164" s="25"/>
      <c r="V164" s="26"/>
      <c r="W164" s="25"/>
      <c r="X164" s="26"/>
      <c r="Y164" s="25"/>
      <c r="Z164" s="26"/>
      <c r="AA164" s="46"/>
      <c r="AB164" s="26"/>
      <c r="AC164" s="46"/>
      <c r="AD164" s="26"/>
      <c r="AE164" s="46"/>
      <c r="AF164" s="46"/>
      <c r="AG164" s="25"/>
      <c r="AH164" s="26"/>
      <c r="AI164" s="25"/>
      <c r="AJ164" s="26"/>
      <c r="AK164" s="25"/>
      <c r="AL164" s="26"/>
      <c r="AN164" s="65" t="str">
        <f>IF(J164="", "",IF(J164&gt;2*I164, "","200m pace slower than 400m pace"))</f>
        <v/>
      </c>
    </row>
    <row r="165" spans="1:40" ht="15" x14ac:dyDescent="0.25">
      <c r="A165" s="36" t="s">
        <v>308</v>
      </c>
      <c r="B165" s="47"/>
      <c r="C165" s="28"/>
      <c r="D165" s="29">
        <f t="shared" si="33"/>
        <v>1</v>
      </c>
      <c r="E165" s="43">
        <f t="shared" si="36"/>
        <v>1.5335648148148151E-3</v>
      </c>
      <c r="F165" s="23">
        <f t="shared" si="37"/>
        <v>3.0671296296296302E-3</v>
      </c>
      <c r="G165" s="23">
        <f t="shared" si="38"/>
        <v>6.1342592592592603E-3</v>
      </c>
      <c r="H165" s="23">
        <f t="shared" si="39"/>
        <v>1.2268518518518521E-2</v>
      </c>
      <c r="I165" s="72">
        <f t="shared" si="34"/>
        <v>2.673611111111111E-3</v>
      </c>
      <c r="J165" s="67">
        <f t="shared" si="35"/>
        <v>5.7407407407407416E-3</v>
      </c>
      <c r="K165" s="25"/>
      <c r="L165" s="26"/>
      <c r="M165" s="46"/>
      <c r="N165" s="26"/>
      <c r="O165" s="25">
        <v>2.673611111111111E-3</v>
      </c>
      <c r="P165" s="26">
        <v>5.7407407407407416E-3</v>
      </c>
      <c r="Q165" s="25"/>
      <c r="R165" s="26"/>
      <c r="S165" s="25"/>
      <c r="T165" s="26"/>
      <c r="U165" s="25"/>
      <c r="V165" s="26"/>
      <c r="W165" s="25"/>
      <c r="X165" s="26"/>
      <c r="Y165" s="25"/>
      <c r="Z165" s="26"/>
      <c r="AA165" s="46"/>
      <c r="AB165" s="26"/>
      <c r="AC165" s="46"/>
      <c r="AD165" s="26"/>
      <c r="AE165" s="46"/>
      <c r="AF165" s="46"/>
      <c r="AG165" s="25"/>
      <c r="AH165" s="26"/>
      <c r="AI165" s="25"/>
      <c r="AJ165" s="26"/>
      <c r="AK165" s="25"/>
      <c r="AL165" s="26"/>
      <c r="AN165" s="65" t="str">
        <f>IF(J165="", "",IF(J165&gt;2*I165, "","200m pace slower than 400m pace"))</f>
        <v/>
      </c>
    </row>
    <row r="166" spans="1:40" ht="15" x14ac:dyDescent="0.25">
      <c r="A166" s="36" t="s">
        <v>333</v>
      </c>
      <c r="B166" s="47"/>
      <c r="C166" s="28"/>
      <c r="D166" s="29">
        <f t="shared" si="33"/>
        <v>4</v>
      </c>
      <c r="E166" s="43">
        <f>IFERROR(IF(J166="","",(100/((400-200)/((J166*86400)-(I166*86400)))/86400)),"")</f>
        <v>1.0937499999999999E-3</v>
      </c>
      <c r="F166" s="23">
        <f>IF(E166="","",$F$5/100*E166)</f>
        <v>2.1874999999999998E-3</v>
      </c>
      <c r="G166" s="23">
        <f>IF(E166="","",$G$5/100*E166)</f>
        <v>4.3749999999999995E-3</v>
      </c>
      <c r="H166" s="23">
        <f>IF(E166="","",$H$5/100*E166)</f>
        <v>8.7499999999999991E-3</v>
      </c>
      <c r="I166" s="72">
        <f t="shared" si="34"/>
        <v>2.1064814814814813E-3</v>
      </c>
      <c r="J166" s="67">
        <f t="shared" si="35"/>
        <v>4.2939814814814811E-3</v>
      </c>
      <c r="K166" s="25">
        <v>2.1064814814814813E-3</v>
      </c>
      <c r="L166" s="26">
        <v>4.2939814814814811E-3</v>
      </c>
      <c r="M166" s="46"/>
      <c r="N166" s="26"/>
      <c r="O166" s="25"/>
      <c r="P166" s="26"/>
      <c r="Q166" s="25"/>
      <c r="R166" s="26"/>
      <c r="S166" s="25"/>
      <c r="T166" s="26"/>
      <c r="U166" s="25"/>
      <c r="V166" s="26"/>
      <c r="W166" s="25"/>
      <c r="X166" s="26"/>
      <c r="Y166" s="25"/>
      <c r="Z166" s="26"/>
      <c r="AA166" s="46"/>
      <c r="AB166" s="26"/>
      <c r="AC166" s="46"/>
      <c r="AD166" s="26"/>
      <c r="AE166" s="46"/>
      <c r="AF166" s="46"/>
      <c r="AG166" s="25"/>
      <c r="AH166" s="26"/>
      <c r="AI166" s="25"/>
      <c r="AJ166" s="26"/>
      <c r="AK166" s="25"/>
      <c r="AL166" s="26"/>
      <c r="AN166" s="65"/>
    </row>
    <row r="167" spans="1:40" ht="15" x14ac:dyDescent="0.25">
      <c r="A167" s="38" t="s">
        <v>239</v>
      </c>
      <c r="B167" s="54"/>
      <c r="C167" s="28"/>
      <c r="D167" s="29">
        <f t="shared" si="33"/>
        <v>2</v>
      </c>
      <c r="E167" s="43">
        <f t="shared" si="36"/>
        <v>1.3715277777777777E-3</v>
      </c>
      <c r="F167" s="23">
        <f t="shared" si="37"/>
        <v>2.7430555555555554E-3</v>
      </c>
      <c r="G167" s="23">
        <f t="shared" si="38"/>
        <v>5.4861111111111109E-3</v>
      </c>
      <c r="H167" s="23">
        <f t="shared" si="39"/>
        <v>1.0972222222222222E-2</v>
      </c>
      <c r="I167" s="72">
        <f t="shared" si="34"/>
        <v>2.4537037037037036E-3</v>
      </c>
      <c r="J167" s="67">
        <f t="shared" si="35"/>
        <v>5.1967592592592595E-3</v>
      </c>
      <c r="K167" s="25"/>
      <c r="L167" s="26"/>
      <c r="M167" s="46"/>
      <c r="N167" s="26"/>
      <c r="O167" s="25">
        <v>2.4537037037037036E-3</v>
      </c>
      <c r="P167" s="26">
        <v>5.1967592592592595E-3</v>
      </c>
      <c r="Q167" s="25">
        <v>2.5000000000000001E-3</v>
      </c>
      <c r="R167" s="26">
        <v>5.0578703703703706E-3</v>
      </c>
      <c r="S167" s="25">
        <v>2.627314814814815E-3</v>
      </c>
      <c r="T167" s="26">
        <v>5.6365740740740742E-3</v>
      </c>
      <c r="U167" s="25">
        <v>2.8009259259259259E-3</v>
      </c>
      <c r="V167" s="26">
        <v>6.0069444444444441E-3</v>
      </c>
      <c r="W167" s="25">
        <v>3.1249999999999997E-3</v>
      </c>
      <c r="X167" s="26">
        <v>7.2916666666666659E-3</v>
      </c>
      <c r="Y167" s="25"/>
      <c r="Z167" s="26"/>
      <c r="AA167" s="46"/>
      <c r="AB167" s="26"/>
      <c r="AC167" s="46"/>
      <c r="AD167" s="26"/>
      <c r="AE167" s="46"/>
      <c r="AF167" s="46"/>
      <c r="AG167" s="25"/>
      <c r="AH167" s="26"/>
      <c r="AI167" s="25"/>
      <c r="AJ167" s="26"/>
      <c r="AK167" s="25"/>
      <c r="AL167" s="26"/>
      <c r="AN167" s="65" t="str">
        <f>IF(J167="", "",IF(J167&gt;2*I167, "","200m pace slower than 400m pace"))</f>
        <v/>
      </c>
    </row>
    <row r="168" spans="1:40" ht="15" x14ac:dyDescent="0.25">
      <c r="A168" s="38" t="s">
        <v>26</v>
      </c>
      <c r="B168" s="54"/>
      <c r="C168" s="28"/>
      <c r="D168" s="29" t="str">
        <f t="shared" si="33"/>
        <v>Test</v>
      </c>
      <c r="E168" s="43" t="str">
        <f t="shared" si="36"/>
        <v/>
      </c>
      <c r="F168" s="23" t="str">
        <f t="shared" si="37"/>
        <v/>
      </c>
      <c r="G168" s="23" t="str">
        <f t="shared" si="38"/>
        <v/>
      </c>
      <c r="H168" s="23" t="str">
        <f t="shared" si="39"/>
        <v/>
      </c>
      <c r="I168" s="72">
        <f t="shared" si="34"/>
        <v>0</v>
      </c>
      <c r="J168" s="67">
        <f t="shared" si="35"/>
        <v>0</v>
      </c>
      <c r="K168" s="25"/>
      <c r="L168" s="26"/>
      <c r="M168" s="46"/>
      <c r="N168" s="26"/>
      <c r="O168" s="25"/>
      <c r="P168" s="26"/>
      <c r="Q168" s="25"/>
      <c r="R168" s="26"/>
      <c r="S168" s="25"/>
      <c r="T168" s="26"/>
      <c r="U168" s="25"/>
      <c r="V168" s="26"/>
      <c r="W168" s="25"/>
      <c r="X168" s="26"/>
      <c r="Y168" s="25"/>
      <c r="Z168" s="26"/>
      <c r="AA168" s="46"/>
      <c r="AB168" s="26"/>
      <c r="AC168" s="46"/>
      <c r="AD168" s="26"/>
      <c r="AE168" s="46"/>
      <c r="AF168" s="46"/>
      <c r="AG168" s="25"/>
      <c r="AH168" s="26"/>
      <c r="AI168" s="25"/>
      <c r="AJ168" s="26"/>
      <c r="AK168" s="25"/>
      <c r="AL168" s="26"/>
      <c r="AN168" s="65"/>
    </row>
    <row r="169" spans="1:40" ht="15" x14ac:dyDescent="0.25">
      <c r="A169" s="38" t="s">
        <v>127</v>
      </c>
      <c r="B169" s="54"/>
      <c r="C169" s="28"/>
      <c r="D169" s="29">
        <f t="shared" si="33"/>
        <v>2</v>
      </c>
      <c r="E169" s="43">
        <f t="shared" si="36"/>
        <v>1.3194444444444443E-3</v>
      </c>
      <c r="F169" s="23">
        <f t="shared" si="37"/>
        <v>2.6388888888888885E-3</v>
      </c>
      <c r="G169" s="23">
        <f t="shared" si="38"/>
        <v>5.2777777777777771E-3</v>
      </c>
      <c r="H169" s="23">
        <f t="shared" si="39"/>
        <v>1.0555555555555554E-2</v>
      </c>
      <c r="I169" s="72">
        <f t="shared" si="34"/>
        <v>2.3958333333333336E-3</v>
      </c>
      <c r="J169" s="67">
        <f t="shared" si="35"/>
        <v>5.0347222222222225E-3</v>
      </c>
      <c r="K169" s="25"/>
      <c r="L169" s="26"/>
      <c r="M169" s="46"/>
      <c r="N169" s="26"/>
      <c r="O169" s="25"/>
      <c r="P169" s="26"/>
      <c r="Q169" s="25"/>
      <c r="R169" s="26"/>
      <c r="S169" s="25"/>
      <c r="T169" s="26"/>
      <c r="U169" s="25"/>
      <c r="V169" s="26"/>
      <c r="W169" s="25"/>
      <c r="X169" s="26"/>
      <c r="Y169" s="25"/>
      <c r="Z169" s="26"/>
      <c r="AA169" s="46"/>
      <c r="AB169" s="26"/>
      <c r="AC169" s="46"/>
      <c r="AD169" s="26"/>
      <c r="AE169" s="46"/>
      <c r="AF169" s="46"/>
      <c r="AG169" s="25"/>
      <c r="AH169" s="26"/>
      <c r="AI169" s="25">
        <v>2.3958333333333336E-3</v>
      </c>
      <c r="AJ169" s="26">
        <v>5.0347222222222225E-3</v>
      </c>
      <c r="AK169" s="25"/>
      <c r="AL169" s="26"/>
      <c r="AN169" s="65" t="str">
        <f>IF(J169="", "",IF(J169&gt;2*I169, "","200m pace slower than 400m pace"))</f>
        <v/>
      </c>
    </row>
    <row r="170" spans="1:40" ht="15" x14ac:dyDescent="0.25">
      <c r="A170" s="36" t="s">
        <v>307</v>
      </c>
      <c r="B170" s="47"/>
      <c r="C170" s="28"/>
      <c r="D170" s="29">
        <f t="shared" si="33"/>
        <v>2</v>
      </c>
      <c r="E170" s="43">
        <f t="shared" si="36"/>
        <v>1.3368055555555555E-3</v>
      </c>
      <c r="F170" s="23">
        <f t="shared" si="37"/>
        <v>2.673611111111111E-3</v>
      </c>
      <c r="G170" s="23">
        <f t="shared" si="38"/>
        <v>5.347222222222222E-3</v>
      </c>
      <c r="H170" s="23">
        <f t="shared" si="39"/>
        <v>1.0694444444444444E-2</v>
      </c>
      <c r="I170" s="72">
        <f t="shared" si="34"/>
        <v>2.4074074074074076E-3</v>
      </c>
      <c r="J170" s="67">
        <f t="shared" si="35"/>
        <v>5.0810185185185186E-3</v>
      </c>
      <c r="K170" s="25"/>
      <c r="L170" s="26"/>
      <c r="M170" s="46"/>
      <c r="N170" s="26"/>
      <c r="O170" s="25">
        <v>2.4074074074074076E-3</v>
      </c>
      <c r="P170" s="26">
        <v>5.0810185185185186E-3</v>
      </c>
      <c r="Q170" s="25"/>
      <c r="R170" s="26"/>
      <c r="S170" s="25"/>
      <c r="T170" s="26"/>
      <c r="U170" s="25"/>
      <c r="V170" s="26"/>
      <c r="W170" s="25"/>
      <c r="X170" s="26"/>
      <c r="Y170" s="25"/>
      <c r="Z170" s="26"/>
      <c r="AA170" s="46"/>
      <c r="AB170" s="26"/>
      <c r="AC170" s="46"/>
      <c r="AD170" s="26"/>
      <c r="AE170" s="46"/>
      <c r="AF170" s="46"/>
      <c r="AG170" s="25"/>
      <c r="AH170" s="26"/>
      <c r="AI170" s="25"/>
      <c r="AJ170" s="26"/>
      <c r="AK170" s="25"/>
      <c r="AL170" s="26"/>
      <c r="AN170" s="65" t="str">
        <f>IF(J170="", "",IF(J170&gt;2*I170, "","200m pace slower than 400m pace"))</f>
        <v/>
      </c>
    </row>
    <row r="171" spans="1:40" ht="15" x14ac:dyDescent="0.25">
      <c r="A171" s="38" t="s">
        <v>27</v>
      </c>
      <c r="B171" s="54"/>
      <c r="C171" s="28"/>
      <c r="D171" s="29">
        <f t="shared" si="33"/>
        <v>2</v>
      </c>
      <c r="E171" s="43">
        <f t="shared" si="36"/>
        <v>1.3425925925925929E-3</v>
      </c>
      <c r="F171" s="23">
        <f t="shared" si="37"/>
        <v>2.6851851851851859E-3</v>
      </c>
      <c r="G171" s="23">
        <f t="shared" si="38"/>
        <v>5.3703703703703717E-3</v>
      </c>
      <c r="H171" s="23">
        <f t="shared" si="39"/>
        <v>1.0740740740740743E-2</v>
      </c>
      <c r="I171" s="72">
        <f t="shared" si="34"/>
        <v>2.488425925925926E-3</v>
      </c>
      <c r="J171" s="67">
        <f t="shared" si="35"/>
        <v>5.1736111111111115E-3</v>
      </c>
      <c r="K171" s="25"/>
      <c r="L171" s="26"/>
      <c r="M171" s="46"/>
      <c r="N171" s="26"/>
      <c r="O171" s="25"/>
      <c r="P171" s="26"/>
      <c r="Q171" s="25"/>
      <c r="R171" s="26"/>
      <c r="S171" s="25"/>
      <c r="T171" s="26"/>
      <c r="U171" s="25"/>
      <c r="V171" s="26"/>
      <c r="W171" s="25"/>
      <c r="X171" s="26"/>
      <c r="Y171" s="25"/>
      <c r="Z171" s="26"/>
      <c r="AA171" s="46"/>
      <c r="AB171" s="26"/>
      <c r="AC171" s="46"/>
      <c r="AD171" s="26"/>
      <c r="AE171" s="46">
        <v>2.488425925925926E-3</v>
      </c>
      <c r="AF171" s="46">
        <v>5.1736111111111115E-3</v>
      </c>
      <c r="AG171" s="25"/>
      <c r="AH171" s="26"/>
      <c r="AI171" s="25"/>
      <c r="AJ171" s="26"/>
      <c r="AK171" s="25"/>
      <c r="AL171" s="26"/>
      <c r="AN171" s="65" t="str">
        <f>IF(J171="", "",IF(J171&gt;2*I171, "","200m pace slower than 400m pace"))</f>
        <v/>
      </c>
    </row>
    <row r="172" spans="1:40" ht="15" x14ac:dyDescent="0.25">
      <c r="A172" s="38" t="s">
        <v>28</v>
      </c>
      <c r="B172" s="54"/>
      <c r="C172" s="28"/>
      <c r="D172" s="29" t="str">
        <f t="shared" si="33"/>
        <v>Test</v>
      </c>
      <c r="E172" s="43" t="str">
        <f t="shared" si="36"/>
        <v/>
      </c>
      <c r="F172" s="23" t="str">
        <f t="shared" si="37"/>
        <v/>
      </c>
      <c r="G172" s="23" t="str">
        <f t="shared" si="38"/>
        <v/>
      </c>
      <c r="H172" s="23" t="str">
        <f t="shared" si="39"/>
        <v/>
      </c>
      <c r="I172" s="72">
        <f t="shared" si="34"/>
        <v>0</v>
      </c>
      <c r="J172" s="67">
        <f t="shared" si="35"/>
        <v>0</v>
      </c>
      <c r="K172" s="25"/>
      <c r="L172" s="26"/>
      <c r="M172" s="46"/>
      <c r="N172" s="26"/>
      <c r="O172" s="25"/>
      <c r="P172" s="26"/>
      <c r="Q172" s="25"/>
      <c r="R172" s="26"/>
      <c r="S172" s="25"/>
      <c r="T172" s="26"/>
      <c r="U172" s="25"/>
      <c r="V172" s="26"/>
      <c r="W172" s="25"/>
      <c r="X172" s="26"/>
      <c r="Y172" s="25"/>
      <c r="Z172" s="26"/>
      <c r="AA172" s="46"/>
      <c r="AB172" s="26"/>
      <c r="AC172" s="46"/>
      <c r="AD172" s="26"/>
      <c r="AE172" s="46"/>
      <c r="AF172" s="46"/>
      <c r="AG172" s="25"/>
      <c r="AH172" s="26"/>
      <c r="AI172" s="25"/>
      <c r="AJ172" s="26"/>
      <c r="AK172" s="25"/>
      <c r="AL172" s="26"/>
      <c r="AN172" s="65"/>
    </row>
    <row r="173" spans="1:40" ht="15" x14ac:dyDescent="0.25">
      <c r="A173" s="36" t="s">
        <v>29</v>
      </c>
      <c r="B173" s="47"/>
      <c r="C173" s="28"/>
      <c r="D173" s="29">
        <f t="shared" si="33"/>
        <v>1</v>
      </c>
      <c r="E173" s="43">
        <f t="shared" si="36"/>
        <v>1.5104166666666671E-3</v>
      </c>
      <c r="F173" s="23">
        <f t="shared" si="37"/>
        <v>3.0208333333333341E-3</v>
      </c>
      <c r="G173" s="23">
        <f t="shared" si="38"/>
        <v>6.0416666666666683E-3</v>
      </c>
      <c r="H173" s="23">
        <f t="shared" si="39"/>
        <v>1.2083333333333337E-2</v>
      </c>
      <c r="I173" s="72">
        <f t="shared" si="34"/>
        <v>2.5231481481481481E-3</v>
      </c>
      <c r="J173" s="67">
        <f t="shared" si="35"/>
        <v>5.5439814814814822E-3</v>
      </c>
      <c r="K173" s="25"/>
      <c r="L173" s="26"/>
      <c r="M173" s="46"/>
      <c r="N173" s="26"/>
      <c r="O173" s="25"/>
      <c r="P173" s="26"/>
      <c r="Q173" s="25"/>
      <c r="R173" s="26"/>
      <c r="S173" s="25"/>
      <c r="T173" s="26"/>
      <c r="U173" s="25">
        <v>2.5231481481481481E-3</v>
      </c>
      <c r="V173" s="26">
        <v>5.5439814814814822E-3</v>
      </c>
      <c r="W173" s="25"/>
      <c r="X173" s="26"/>
      <c r="Y173" s="25"/>
      <c r="Z173" s="26"/>
      <c r="AA173" s="46"/>
      <c r="AB173" s="26"/>
      <c r="AC173" s="46">
        <v>2.8009259259259259E-3</v>
      </c>
      <c r="AD173" s="26">
        <v>5.9375000000000009E-3</v>
      </c>
      <c r="AE173" s="46">
        <v>2.8587962962962963E-3</v>
      </c>
      <c r="AF173" s="46">
        <v>5.9027777777777776E-3</v>
      </c>
      <c r="AG173" s="25"/>
      <c r="AH173" s="26"/>
      <c r="AI173" s="25">
        <v>2.9166666666666668E-3</v>
      </c>
      <c r="AJ173" s="26">
        <v>5.3009259259259251E-3</v>
      </c>
      <c r="AK173" s="25"/>
      <c r="AL173" s="26"/>
      <c r="AN173" s="65" t="str">
        <f t="shared" ref="AN173:AN180" si="40">IF(J173="", "",IF(J173&gt;2*I173, "","200m pace slower than 400m pace"))</f>
        <v/>
      </c>
    </row>
    <row r="174" spans="1:40" ht="15" x14ac:dyDescent="0.25">
      <c r="A174" s="36" t="s">
        <v>190</v>
      </c>
      <c r="B174" s="47"/>
      <c r="C174" s="28"/>
      <c r="D174" s="29">
        <f t="shared" si="33"/>
        <v>3</v>
      </c>
      <c r="E174" s="43">
        <f t="shared" si="36"/>
        <v>1.2847222222222223E-3</v>
      </c>
      <c r="F174" s="23">
        <f t="shared" si="37"/>
        <v>2.5694444444444445E-3</v>
      </c>
      <c r="G174" s="23">
        <f t="shared" si="38"/>
        <v>5.138888888888889E-3</v>
      </c>
      <c r="H174" s="23">
        <f t="shared" si="39"/>
        <v>1.0277777777777778E-2</v>
      </c>
      <c r="I174" s="72">
        <f t="shared" si="34"/>
        <v>2.4305555555555556E-3</v>
      </c>
      <c r="J174" s="67">
        <f t="shared" si="35"/>
        <v>5.0000000000000001E-3</v>
      </c>
      <c r="K174" s="25"/>
      <c r="L174" s="26"/>
      <c r="M174" s="46"/>
      <c r="N174" s="26"/>
      <c r="O174" s="25"/>
      <c r="P174" s="26"/>
      <c r="Q174" s="25"/>
      <c r="R174" s="26"/>
      <c r="S174" s="25"/>
      <c r="T174" s="26"/>
      <c r="U174" s="25"/>
      <c r="V174" s="26"/>
      <c r="W174" s="25"/>
      <c r="X174" s="26"/>
      <c r="Y174" s="25"/>
      <c r="Z174" s="26"/>
      <c r="AA174" s="46">
        <v>2.4305555555555556E-3</v>
      </c>
      <c r="AB174" s="26">
        <v>5.0000000000000001E-3</v>
      </c>
      <c r="AC174" s="46"/>
      <c r="AD174" s="26"/>
      <c r="AE174" s="46"/>
      <c r="AF174" s="46"/>
      <c r="AG174" s="25"/>
      <c r="AH174" s="26"/>
      <c r="AI174" s="25"/>
      <c r="AJ174" s="26"/>
      <c r="AK174" s="25"/>
      <c r="AL174" s="26"/>
      <c r="AN174" s="65" t="str">
        <f t="shared" si="40"/>
        <v/>
      </c>
    </row>
    <row r="175" spans="1:40" ht="15" x14ac:dyDescent="0.25">
      <c r="A175" s="36" t="s">
        <v>268</v>
      </c>
      <c r="B175" s="47"/>
      <c r="C175" s="28"/>
      <c r="D175" s="29">
        <f t="shared" si="33"/>
        <v>4</v>
      </c>
      <c r="E175" s="43">
        <f t="shared" si="36"/>
        <v>1.1631944444444448E-3</v>
      </c>
      <c r="F175" s="23">
        <f t="shared" si="37"/>
        <v>2.3263888888888896E-3</v>
      </c>
      <c r="G175" s="23">
        <f t="shared" si="38"/>
        <v>4.6527777777777791E-3</v>
      </c>
      <c r="H175" s="23">
        <f t="shared" si="39"/>
        <v>9.3055555555555582E-3</v>
      </c>
      <c r="I175" s="72">
        <f t="shared" si="34"/>
        <v>2.1296296296296298E-3</v>
      </c>
      <c r="J175" s="67">
        <f t="shared" si="35"/>
        <v>4.4560185185185189E-3</v>
      </c>
      <c r="K175" s="25"/>
      <c r="L175" s="26"/>
      <c r="M175" s="46">
        <v>2.1296296296296298E-3</v>
      </c>
      <c r="N175" s="26">
        <v>4.4560185185185189E-3</v>
      </c>
      <c r="O175" s="25">
        <v>2.2453703703703702E-3</v>
      </c>
      <c r="P175" s="26">
        <v>4.5833333333333334E-3</v>
      </c>
      <c r="Q175" s="25"/>
      <c r="R175" s="26"/>
      <c r="S175" s="25">
        <v>2.2916666666666667E-3</v>
      </c>
      <c r="T175" s="26">
        <v>4.7569444444444447E-3</v>
      </c>
      <c r="U175" s="25"/>
      <c r="V175" s="26"/>
      <c r="W175" s="25"/>
      <c r="X175" s="26"/>
      <c r="Y175" s="25"/>
      <c r="Z175" s="26"/>
      <c r="AA175" s="46"/>
      <c r="AB175" s="26"/>
      <c r="AC175" s="46"/>
      <c r="AD175" s="26"/>
      <c r="AE175" s="46"/>
      <c r="AF175" s="46"/>
      <c r="AG175" s="25"/>
      <c r="AH175" s="26"/>
      <c r="AI175" s="25"/>
      <c r="AJ175" s="26"/>
      <c r="AK175" s="25"/>
      <c r="AL175" s="26"/>
      <c r="AN175" s="65" t="str">
        <f t="shared" si="40"/>
        <v/>
      </c>
    </row>
    <row r="176" spans="1:40" ht="15" x14ac:dyDescent="0.25">
      <c r="A176" s="36" t="s">
        <v>133</v>
      </c>
      <c r="B176" s="47"/>
      <c r="C176" s="28"/>
      <c r="D176" s="29">
        <f t="shared" si="33"/>
        <v>3</v>
      </c>
      <c r="E176" s="43">
        <f t="shared" si="36"/>
        <v>1.2442129629629626E-3</v>
      </c>
      <c r="F176" s="23">
        <f t="shared" si="37"/>
        <v>2.4884259259259252E-3</v>
      </c>
      <c r="G176" s="23">
        <f t="shared" si="38"/>
        <v>4.9768518518518504E-3</v>
      </c>
      <c r="H176" s="23">
        <f t="shared" si="39"/>
        <v>9.9537037037037007E-3</v>
      </c>
      <c r="I176" s="72">
        <f t="shared" si="34"/>
        <v>2.2453703703703702E-3</v>
      </c>
      <c r="J176" s="67">
        <f t="shared" si="35"/>
        <v>4.7337962962962958E-3</v>
      </c>
      <c r="K176" s="25"/>
      <c r="L176" s="26"/>
      <c r="M176" s="46"/>
      <c r="N176" s="26"/>
      <c r="O176" s="25"/>
      <c r="P176" s="26"/>
      <c r="Q176" s="25"/>
      <c r="R176" s="26"/>
      <c r="S176" s="25"/>
      <c r="T176" s="26"/>
      <c r="U176" s="25"/>
      <c r="V176" s="26"/>
      <c r="W176" s="25"/>
      <c r="X176" s="26"/>
      <c r="Y176" s="25"/>
      <c r="Z176" s="26"/>
      <c r="AA176" s="46"/>
      <c r="AB176" s="26"/>
      <c r="AC176" s="46"/>
      <c r="AD176" s="26"/>
      <c r="AE176" s="46">
        <v>2.2453703703703702E-3</v>
      </c>
      <c r="AF176" s="46">
        <v>4.7337962962962958E-3</v>
      </c>
      <c r="AG176" s="25"/>
      <c r="AH176" s="26"/>
      <c r="AI176" s="25">
        <v>2.4189814814814816E-3</v>
      </c>
      <c r="AJ176" s="26">
        <v>5.0231481481481481E-3</v>
      </c>
      <c r="AK176" s="25"/>
      <c r="AL176" s="26"/>
      <c r="AN176" s="65" t="str">
        <f t="shared" si="40"/>
        <v/>
      </c>
    </row>
    <row r="177" spans="1:40" ht="15" x14ac:dyDescent="0.25">
      <c r="A177" s="36" t="s">
        <v>118</v>
      </c>
      <c r="B177" s="47"/>
      <c r="C177" s="28"/>
      <c r="D177" s="29">
        <f t="shared" si="33"/>
        <v>4</v>
      </c>
      <c r="E177" s="43">
        <f t="shared" si="36"/>
        <v>1.1053240740740739E-3</v>
      </c>
      <c r="F177" s="23">
        <f t="shared" si="37"/>
        <v>2.2106481481481478E-3</v>
      </c>
      <c r="G177" s="23">
        <f t="shared" si="38"/>
        <v>4.4212962962962956E-3</v>
      </c>
      <c r="H177" s="23">
        <f t="shared" si="39"/>
        <v>8.8425925925925911E-3</v>
      </c>
      <c r="I177" s="72">
        <f t="shared" si="34"/>
        <v>2.0023148148148148E-3</v>
      </c>
      <c r="J177" s="67">
        <f t="shared" si="35"/>
        <v>4.2129629629629626E-3</v>
      </c>
      <c r="K177" s="25"/>
      <c r="L177" s="26"/>
      <c r="M177" s="46"/>
      <c r="N177" s="26"/>
      <c r="O177" s="25"/>
      <c r="P177" s="26"/>
      <c r="Q177" s="25"/>
      <c r="R177" s="26"/>
      <c r="S177" s="25"/>
      <c r="T177" s="26"/>
      <c r="U177" s="25"/>
      <c r="V177" s="26"/>
      <c r="W177" s="25"/>
      <c r="X177" s="26"/>
      <c r="Y177" s="25"/>
      <c r="Z177" s="26"/>
      <c r="AA177" s="46"/>
      <c r="AB177" s="26"/>
      <c r="AC177" s="46"/>
      <c r="AD177" s="26"/>
      <c r="AE177" s="46"/>
      <c r="AF177" s="46"/>
      <c r="AG177" s="25"/>
      <c r="AH177" s="26"/>
      <c r="AI177" s="25"/>
      <c r="AJ177" s="26"/>
      <c r="AK177" s="25">
        <v>2.0023148148148148E-3</v>
      </c>
      <c r="AL177" s="26">
        <v>4.2129629629629626E-3</v>
      </c>
      <c r="AN177" s="65" t="str">
        <f t="shared" si="40"/>
        <v/>
      </c>
    </row>
    <row r="178" spans="1:40" ht="15" x14ac:dyDescent="0.25">
      <c r="A178" s="38" t="s">
        <v>30</v>
      </c>
      <c r="B178" s="54"/>
      <c r="C178" s="28"/>
      <c r="D178" s="29">
        <f t="shared" si="33"/>
        <v>5</v>
      </c>
      <c r="E178" s="43">
        <f t="shared" si="36"/>
        <v>9.6064814814814797E-4</v>
      </c>
      <c r="F178" s="23">
        <f t="shared" si="37"/>
        <v>1.9212962962962959E-3</v>
      </c>
      <c r="G178" s="23">
        <f t="shared" si="38"/>
        <v>3.8425925925925919E-3</v>
      </c>
      <c r="H178" s="23">
        <f t="shared" si="39"/>
        <v>7.6851851851851838E-3</v>
      </c>
      <c r="I178" s="72">
        <f t="shared" si="34"/>
        <v>1.7824074074074072E-3</v>
      </c>
      <c r="J178" s="67">
        <f t="shared" si="35"/>
        <v>3.7037037037037034E-3</v>
      </c>
      <c r="K178" s="25">
        <v>1.7824074074074072E-3</v>
      </c>
      <c r="L178" s="26">
        <v>3.7037037037037034E-3</v>
      </c>
      <c r="M178" s="46"/>
      <c r="N178" s="26"/>
      <c r="O178" s="25"/>
      <c r="P178" s="26"/>
      <c r="Q178" s="25"/>
      <c r="R178" s="26"/>
      <c r="S178" s="25">
        <v>1.8518518518518517E-3</v>
      </c>
      <c r="T178" s="26">
        <v>3.8888888888888883E-3</v>
      </c>
      <c r="U178" s="25"/>
      <c r="V178" s="26"/>
      <c r="W178" s="25"/>
      <c r="X178" s="26"/>
      <c r="Y178" s="25"/>
      <c r="Z178" s="26"/>
      <c r="AA178" s="46">
        <v>1.6782407407407406E-3</v>
      </c>
      <c r="AB178" s="26">
        <v>3.7037037037037034E-3</v>
      </c>
      <c r="AC178" s="46"/>
      <c r="AD178" s="26"/>
      <c r="AE178" s="46">
        <v>1.7013888888888892E-3</v>
      </c>
      <c r="AF178" s="46">
        <v>3.7037037037037034E-3</v>
      </c>
      <c r="AG178" s="25">
        <v>1.6782407407407406E-3</v>
      </c>
      <c r="AH178" s="26">
        <v>3.6574074074074074E-3</v>
      </c>
      <c r="AI178" s="25"/>
      <c r="AJ178" s="26"/>
      <c r="AK178" s="25"/>
      <c r="AL178" s="26"/>
      <c r="AN178" s="65" t="str">
        <f t="shared" si="40"/>
        <v/>
      </c>
    </row>
    <row r="179" spans="1:40" ht="15" x14ac:dyDescent="0.25">
      <c r="A179" s="38" t="s">
        <v>197</v>
      </c>
      <c r="B179" s="54"/>
      <c r="C179" s="28"/>
      <c r="D179" s="29">
        <f t="shared" si="33"/>
        <v>1</v>
      </c>
      <c r="E179" s="43">
        <f t="shared" si="36"/>
        <v>2.0370370370370369E-3</v>
      </c>
      <c r="F179" s="23">
        <f t="shared" si="37"/>
        <v>4.0740740740740737E-3</v>
      </c>
      <c r="G179" s="23">
        <f t="shared" si="38"/>
        <v>8.1481481481481474E-3</v>
      </c>
      <c r="H179" s="23">
        <f t="shared" si="39"/>
        <v>1.6296296296296295E-2</v>
      </c>
      <c r="I179" s="72">
        <f t="shared" si="34"/>
        <v>3.4953703703703705E-3</v>
      </c>
      <c r="J179" s="67">
        <f t="shared" si="35"/>
        <v>7.5694444444444446E-3</v>
      </c>
      <c r="K179" s="25"/>
      <c r="L179" s="26"/>
      <c r="M179" s="46"/>
      <c r="N179" s="26"/>
      <c r="O179" s="25"/>
      <c r="P179" s="26"/>
      <c r="Q179" s="25"/>
      <c r="R179" s="26"/>
      <c r="S179" s="25"/>
      <c r="T179" s="26"/>
      <c r="U179" s="25"/>
      <c r="V179" s="26"/>
      <c r="W179" s="25"/>
      <c r="X179" s="26"/>
      <c r="Y179" s="25"/>
      <c r="Z179" s="26"/>
      <c r="AA179" s="46">
        <v>3.4953703703703705E-3</v>
      </c>
      <c r="AB179" s="26">
        <v>7.5694444444444446E-3</v>
      </c>
      <c r="AC179" s="46"/>
      <c r="AD179" s="26"/>
      <c r="AE179" s="46"/>
      <c r="AF179" s="46"/>
      <c r="AG179" s="25"/>
      <c r="AH179" s="26"/>
      <c r="AI179" s="25"/>
      <c r="AJ179" s="26"/>
      <c r="AK179" s="25"/>
      <c r="AL179" s="26"/>
      <c r="AN179" s="65" t="str">
        <f t="shared" si="40"/>
        <v/>
      </c>
    </row>
    <row r="180" spans="1:40" ht="15" x14ac:dyDescent="0.25">
      <c r="A180" s="38" t="s">
        <v>147</v>
      </c>
      <c r="B180" s="54"/>
      <c r="C180" s="28"/>
      <c r="D180" s="29">
        <f t="shared" si="33"/>
        <v>5</v>
      </c>
      <c r="E180" s="43">
        <f t="shared" si="36"/>
        <v>9.3749999999999997E-4</v>
      </c>
      <c r="F180" s="23">
        <f t="shared" si="37"/>
        <v>1.8749999999999999E-3</v>
      </c>
      <c r="G180" s="23">
        <f t="shared" si="38"/>
        <v>3.7499999999999999E-3</v>
      </c>
      <c r="H180" s="23">
        <f t="shared" si="39"/>
        <v>7.4999999999999997E-3</v>
      </c>
      <c r="I180" s="72">
        <f t="shared" si="34"/>
        <v>1.7592592592592592E-3</v>
      </c>
      <c r="J180" s="67">
        <f t="shared" si="35"/>
        <v>3.6342592592592594E-3</v>
      </c>
      <c r="K180" s="25"/>
      <c r="L180" s="26"/>
      <c r="M180" s="46"/>
      <c r="N180" s="26"/>
      <c r="O180" s="25"/>
      <c r="P180" s="26"/>
      <c r="Q180" s="25"/>
      <c r="R180" s="26"/>
      <c r="S180" s="25"/>
      <c r="T180" s="26"/>
      <c r="U180" s="25"/>
      <c r="V180" s="26"/>
      <c r="W180" s="25"/>
      <c r="X180" s="26"/>
      <c r="Y180" s="25"/>
      <c r="Z180" s="26"/>
      <c r="AA180" s="46"/>
      <c r="AB180" s="26"/>
      <c r="AC180" s="46"/>
      <c r="AD180" s="26"/>
      <c r="AE180" s="46"/>
      <c r="AF180" s="46"/>
      <c r="AG180" s="25">
        <v>1.7592592592592592E-3</v>
      </c>
      <c r="AH180" s="26">
        <v>3.6342592592592594E-3</v>
      </c>
      <c r="AI180" s="25"/>
      <c r="AJ180" s="26"/>
      <c r="AK180" s="25"/>
      <c r="AL180" s="26"/>
      <c r="AN180" s="65" t="str">
        <f t="shared" si="40"/>
        <v/>
      </c>
    </row>
    <row r="181" spans="1:40" ht="15" x14ac:dyDescent="0.25">
      <c r="A181" s="38" t="s">
        <v>31</v>
      </c>
      <c r="B181" s="54"/>
      <c r="C181" s="28"/>
      <c r="D181" s="29" t="str">
        <f t="shared" si="33"/>
        <v>Test</v>
      </c>
      <c r="E181" s="43" t="str">
        <f t="shared" si="36"/>
        <v/>
      </c>
      <c r="F181" s="23" t="str">
        <f t="shared" si="37"/>
        <v/>
      </c>
      <c r="G181" s="23" t="str">
        <f t="shared" si="38"/>
        <v/>
      </c>
      <c r="H181" s="23" t="str">
        <f t="shared" si="39"/>
        <v/>
      </c>
      <c r="I181" s="72">
        <f t="shared" si="34"/>
        <v>0</v>
      </c>
      <c r="J181" s="67">
        <f t="shared" si="35"/>
        <v>0</v>
      </c>
      <c r="K181" s="25"/>
      <c r="L181" s="26"/>
      <c r="M181" s="46"/>
      <c r="N181" s="26"/>
      <c r="O181" s="25"/>
      <c r="P181" s="26"/>
      <c r="Q181" s="25"/>
      <c r="R181" s="26"/>
      <c r="S181" s="25"/>
      <c r="T181" s="26"/>
      <c r="U181" s="25"/>
      <c r="V181" s="26"/>
      <c r="W181" s="25"/>
      <c r="X181" s="26"/>
      <c r="Y181" s="25"/>
      <c r="Z181" s="26"/>
      <c r="AA181" s="46"/>
      <c r="AB181" s="26"/>
      <c r="AC181" s="46"/>
      <c r="AD181" s="26"/>
      <c r="AE181" s="46"/>
      <c r="AF181" s="46"/>
      <c r="AG181" s="25"/>
      <c r="AH181" s="26"/>
      <c r="AI181" s="25"/>
      <c r="AJ181" s="26"/>
      <c r="AK181" s="25"/>
      <c r="AL181" s="26"/>
      <c r="AN181" s="65"/>
    </row>
    <row r="182" spans="1:40" ht="15" x14ac:dyDescent="0.25">
      <c r="A182" s="38" t="s">
        <v>200</v>
      </c>
      <c r="B182" s="54"/>
      <c r="C182" s="28"/>
      <c r="D182" s="29">
        <f t="shared" si="33"/>
        <v>3</v>
      </c>
      <c r="E182" s="43">
        <f t="shared" si="36"/>
        <v>1.2905092592592593E-3</v>
      </c>
      <c r="F182" s="23">
        <f t="shared" si="37"/>
        <v>2.5810185185185185E-3</v>
      </c>
      <c r="G182" s="23">
        <f t="shared" si="38"/>
        <v>5.162037037037037E-3</v>
      </c>
      <c r="H182" s="23">
        <f t="shared" si="39"/>
        <v>1.0324074074074074E-2</v>
      </c>
      <c r="I182" s="72">
        <f t="shared" si="34"/>
        <v>2.1412037037037038E-3</v>
      </c>
      <c r="J182" s="67">
        <f t="shared" si="35"/>
        <v>4.7222222222222223E-3</v>
      </c>
      <c r="K182" s="25"/>
      <c r="L182" s="26"/>
      <c r="M182" s="46"/>
      <c r="N182" s="26"/>
      <c r="O182" s="25"/>
      <c r="P182" s="26"/>
      <c r="Q182" s="25"/>
      <c r="R182" s="26"/>
      <c r="S182" s="25"/>
      <c r="T182" s="26"/>
      <c r="U182" s="25"/>
      <c r="V182" s="26"/>
      <c r="W182" s="25"/>
      <c r="X182" s="26">
        <v>4.7222222222222223E-3</v>
      </c>
      <c r="Y182" s="25"/>
      <c r="Z182" s="26"/>
      <c r="AA182" s="46">
        <v>2.1412037037037038E-3</v>
      </c>
      <c r="AB182" s="26">
        <v>4.5370370370370365E-3</v>
      </c>
      <c r="AC182" s="46"/>
      <c r="AD182" s="26"/>
      <c r="AE182" s="46"/>
      <c r="AF182" s="46"/>
      <c r="AG182" s="25"/>
      <c r="AH182" s="26"/>
      <c r="AI182" s="25"/>
      <c r="AJ182" s="26"/>
      <c r="AK182" s="25"/>
      <c r="AL182" s="26"/>
      <c r="AN182" s="65" t="str">
        <f>IF(J182="", "",IF(J182&gt;2*I182, "","200m pace slower than 400m pace"))</f>
        <v/>
      </c>
    </row>
    <row r="183" spans="1:40" ht="15" x14ac:dyDescent="0.25">
      <c r="A183" s="38" t="s">
        <v>217</v>
      </c>
      <c r="B183" s="54"/>
      <c r="C183" s="28"/>
      <c r="D183" s="29">
        <f t="shared" si="33"/>
        <v>4</v>
      </c>
      <c r="E183" s="43">
        <f t="shared" si="36"/>
        <v>1.1516203703703706E-3</v>
      </c>
      <c r="F183" s="23">
        <f t="shared" si="37"/>
        <v>2.3032407407407411E-3</v>
      </c>
      <c r="G183" s="23">
        <f t="shared" si="38"/>
        <v>4.6064814814814822E-3</v>
      </c>
      <c r="H183" s="23">
        <f t="shared" si="39"/>
        <v>9.2129629629629645E-3</v>
      </c>
      <c r="I183" s="72">
        <f t="shared" si="34"/>
        <v>2.1412037037037038E-3</v>
      </c>
      <c r="J183" s="67">
        <f t="shared" si="35"/>
        <v>4.4444444444444444E-3</v>
      </c>
      <c r="K183" s="25"/>
      <c r="L183" s="26"/>
      <c r="M183" s="46"/>
      <c r="N183" s="26"/>
      <c r="O183" s="25">
        <v>2.1412037037037038E-3</v>
      </c>
      <c r="P183" s="26">
        <v>4.4444444444444444E-3</v>
      </c>
      <c r="Q183" s="25">
        <v>2.3726851851851851E-3</v>
      </c>
      <c r="R183" s="26">
        <v>4.9884259259259265E-3</v>
      </c>
      <c r="S183" s="25"/>
      <c r="T183" s="26"/>
      <c r="U183" s="25"/>
      <c r="V183" s="26"/>
      <c r="W183" s="25"/>
      <c r="X183" s="26"/>
      <c r="Y183" s="25">
        <v>2.2337962962962967E-3</v>
      </c>
      <c r="Z183" s="26">
        <v>4.7453703703703703E-3</v>
      </c>
      <c r="AA183" s="46"/>
      <c r="AB183" s="26"/>
      <c r="AC183" s="46"/>
      <c r="AD183" s="26"/>
      <c r="AE183" s="46"/>
      <c r="AF183" s="46"/>
      <c r="AG183" s="25"/>
      <c r="AH183" s="26"/>
      <c r="AI183" s="25"/>
      <c r="AJ183" s="26"/>
      <c r="AK183" s="25"/>
      <c r="AL183" s="26"/>
      <c r="AN183" s="65" t="str">
        <f>IF(J183="", "",IF(J183&gt;2*I183, "","200m pace slower than 400m pace"))</f>
        <v/>
      </c>
    </row>
    <row r="184" spans="1:40" ht="15" x14ac:dyDescent="0.25">
      <c r="A184" s="38" t="s">
        <v>32</v>
      </c>
      <c r="B184" s="54"/>
      <c r="C184" s="28"/>
      <c r="D184" s="29" t="str">
        <f t="shared" si="33"/>
        <v>Test</v>
      </c>
      <c r="E184" s="43" t="str">
        <f t="shared" si="36"/>
        <v/>
      </c>
      <c r="F184" s="23" t="str">
        <f t="shared" si="37"/>
        <v/>
      </c>
      <c r="G184" s="23" t="str">
        <f t="shared" si="38"/>
        <v/>
      </c>
      <c r="H184" s="23" t="str">
        <f t="shared" si="39"/>
        <v/>
      </c>
      <c r="I184" s="72">
        <f t="shared" si="34"/>
        <v>0</v>
      </c>
      <c r="J184" s="67">
        <f t="shared" si="35"/>
        <v>0</v>
      </c>
      <c r="K184" s="25"/>
      <c r="L184" s="26"/>
      <c r="M184" s="46"/>
      <c r="N184" s="26"/>
      <c r="O184" s="25"/>
      <c r="P184" s="26"/>
      <c r="Q184" s="25"/>
      <c r="R184" s="26"/>
      <c r="S184" s="25"/>
      <c r="T184" s="26"/>
      <c r="U184" s="25"/>
      <c r="V184" s="26"/>
      <c r="W184" s="25"/>
      <c r="X184" s="26"/>
      <c r="Y184" s="25"/>
      <c r="Z184" s="26"/>
      <c r="AA184" s="46"/>
      <c r="AB184" s="26"/>
      <c r="AC184" s="46"/>
      <c r="AD184" s="26"/>
      <c r="AE184" s="46"/>
      <c r="AF184" s="46"/>
      <c r="AG184" s="25"/>
      <c r="AH184" s="26"/>
      <c r="AI184" s="25"/>
      <c r="AJ184" s="26"/>
      <c r="AK184" s="25"/>
      <c r="AL184" s="26"/>
      <c r="AN184" s="65"/>
    </row>
    <row r="185" spans="1:40" ht="15" x14ac:dyDescent="0.25">
      <c r="A185" s="36" t="s">
        <v>33</v>
      </c>
      <c r="B185" s="47"/>
      <c r="C185" s="28"/>
      <c r="D185" s="29" t="str">
        <f t="shared" si="33"/>
        <v>Test</v>
      </c>
      <c r="E185" s="43" t="str">
        <f t="shared" si="36"/>
        <v/>
      </c>
      <c r="F185" s="23" t="str">
        <f t="shared" si="37"/>
        <v/>
      </c>
      <c r="G185" s="23" t="str">
        <f t="shared" si="38"/>
        <v/>
      </c>
      <c r="H185" s="23" t="str">
        <f t="shared" si="39"/>
        <v/>
      </c>
      <c r="I185" s="72">
        <f t="shared" si="34"/>
        <v>0</v>
      </c>
      <c r="J185" s="67">
        <f t="shared" si="35"/>
        <v>0</v>
      </c>
      <c r="K185" s="25"/>
      <c r="L185" s="26"/>
      <c r="M185" s="46"/>
      <c r="N185" s="26"/>
      <c r="O185" s="25"/>
      <c r="P185" s="26"/>
      <c r="Q185" s="25"/>
      <c r="R185" s="26"/>
      <c r="S185" s="25"/>
      <c r="T185" s="26"/>
      <c r="U185" s="25"/>
      <c r="V185" s="26"/>
      <c r="W185" s="25"/>
      <c r="X185" s="26"/>
      <c r="Y185" s="25"/>
      <c r="Z185" s="26"/>
      <c r="AA185" s="46"/>
      <c r="AB185" s="26"/>
      <c r="AC185" s="46"/>
      <c r="AD185" s="26"/>
      <c r="AE185" s="46"/>
      <c r="AF185" s="46"/>
      <c r="AG185" s="25"/>
      <c r="AH185" s="26"/>
      <c r="AI185" s="25"/>
      <c r="AJ185" s="26"/>
      <c r="AK185" s="25"/>
      <c r="AL185" s="26"/>
      <c r="AN185" s="65"/>
    </row>
    <row r="186" spans="1:40" ht="15" x14ac:dyDescent="0.25">
      <c r="A186" s="36" t="s">
        <v>296</v>
      </c>
      <c r="B186" s="47"/>
      <c r="C186" s="28"/>
      <c r="D186" s="29">
        <f t="shared" si="33"/>
        <v>1</v>
      </c>
      <c r="E186" s="43">
        <f t="shared" si="36"/>
        <v>1.5451388888888893E-3</v>
      </c>
      <c r="F186" s="23">
        <f t="shared" si="37"/>
        <v>3.0902777777777786E-3</v>
      </c>
      <c r="G186" s="23">
        <f t="shared" si="38"/>
        <v>6.1805555555555572E-3</v>
      </c>
      <c r="H186" s="23">
        <f t="shared" si="39"/>
        <v>1.2361111111111114E-2</v>
      </c>
      <c r="I186" s="72">
        <f t="shared" si="34"/>
        <v>3.0902777777777782E-3</v>
      </c>
      <c r="J186" s="67">
        <f t="shared" si="35"/>
        <v>6.1805555555555563E-3</v>
      </c>
      <c r="K186" s="25"/>
      <c r="L186" s="26"/>
      <c r="M186" s="46"/>
      <c r="N186" s="26"/>
      <c r="O186" s="25"/>
      <c r="P186" s="26"/>
      <c r="Q186" s="25">
        <v>3.0902777777777782E-3</v>
      </c>
      <c r="R186" s="26">
        <v>6.1805555555555563E-3</v>
      </c>
      <c r="S186" s="25"/>
      <c r="T186" s="26"/>
      <c r="U186" s="25"/>
      <c r="V186" s="26"/>
      <c r="W186" s="25"/>
      <c r="X186" s="26"/>
      <c r="Y186" s="25"/>
      <c r="Z186" s="26"/>
      <c r="AA186" s="46"/>
      <c r="AB186" s="26"/>
      <c r="AC186" s="46"/>
      <c r="AD186" s="26"/>
      <c r="AE186" s="46"/>
      <c r="AF186" s="46"/>
      <c r="AG186" s="25"/>
      <c r="AH186" s="26"/>
      <c r="AI186" s="25"/>
      <c r="AJ186" s="26"/>
      <c r="AK186" s="25"/>
      <c r="AL186" s="26"/>
      <c r="AN186" s="65" t="str">
        <f>IF(J186="", "",IF(J186&gt;2*I186, "","200m pace slower than 400m pace"))</f>
        <v>200m pace slower than 400m pace</v>
      </c>
    </row>
    <row r="187" spans="1:40" ht="15" x14ac:dyDescent="0.25">
      <c r="A187" s="54" t="s">
        <v>34</v>
      </c>
      <c r="B187" s="54"/>
      <c r="C187" s="28"/>
      <c r="D187" s="29" t="str">
        <f t="shared" si="33"/>
        <v>Test</v>
      </c>
      <c r="E187" s="43" t="str">
        <f t="shared" si="36"/>
        <v/>
      </c>
      <c r="F187" s="23" t="str">
        <f t="shared" si="37"/>
        <v/>
      </c>
      <c r="G187" s="23" t="str">
        <f t="shared" si="38"/>
        <v/>
      </c>
      <c r="H187" s="23" t="str">
        <f t="shared" si="39"/>
        <v/>
      </c>
      <c r="I187" s="72">
        <f t="shared" si="34"/>
        <v>0</v>
      </c>
      <c r="J187" s="67">
        <f t="shared" si="35"/>
        <v>0</v>
      </c>
      <c r="K187" s="25"/>
      <c r="L187" s="26"/>
      <c r="M187" s="46"/>
      <c r="N187" s="26"/>
      <c r="O187" s="25"/>
      <c r="P187" s="26"/>
      <c r="Q187" s="25"/>
      <c r="R187" s="26"/>
      <c r="S187" s="25"/>
      <c r="T187" s="26"/>
      <c r="U187" s="25"/>
      <c r="V187" s="26"/>
      <c r="W187" s="25"/>
      <c r="X187" s="26"/>
      <c r="Y187" s="25"/>
      <c r="Z187" s="26"/>
      <c r="AA187" s="46"/>
      <c r="AB187" s="26"/>
      <c r="AC187" s="46"/>
      <c r="AD187" s="26"/>
      <c r="AE187" s="46"/>
      <c r="AF187" s="46"/>
      <c r="AG187" s="46"/>
      <c r="AH187" s="26"/>
      <c r="AI187" s="46"/>
      <c r="AJ187" s="26"/>
      <c r="AK187" s="46"/>
      <c r="AL187" s="26"/>
      <c r="AN187" s="65"/>
    </row>
    <row r="188" spans="1:40" ht="15" x14ac:dyDescent="0.25">
      <c r="A188" s="54" t="s">
        <v>35</v>
      </c>
      <c r="B188" s="54"/>
      <c r="C188" s="28"/>
      <c r="D188" s="29" t="str">
        <f t="shared" si="33"/>
        <v>Test</v>
      </c>
      <c r="E188" s="43" t="str">
        <f t="shared" si="36"/>
        <v/>
      </c>
      <c r="F188" s="23" t="str">
        <f t="shared" si="37"/>
        <v/>
      </c>
      <c r="G188" s="23" t="str">
        <f t="shared" si="38"/>
        <v/>
      </c>
      <c r="H188" s="23" t="str">
        <f t="shared" si="39"/>
        <v/>
      </c>
      <c r="I188" s="72">
        <f t="shared" si="34"/>
        <v>0</v>
      </c>
      <c r="J188" s="67">
        <f t="shared" si="35"/>
        <v>0</v>
      </c>
      <c r="K188" s="25"/>
      <c r="L188" s="26"/>
      <c r="M188" s="46"/>
      <c r="N188" s="26"/>
      <c r="O188" s="25"/>
      <c r="P188" s="26"/>
      <c r="Q188" s="25"/>
      <c r="R188" s="26"/>
      <c r="S188" s="25"/>
      <c r="T188" s="26"/>
      <c r="U188" s="25"/>
      <c r="V188" s="26"/>
      <c r="W188" s="25"/>
      <c r="X188" s="26"/>
      <c r="Y188" s="25"/>
      <c r="Z188" s="26"/>
      <c r="AA188" s="46"/>
      <c r="AB188" s="26"/>
      <c r="AC188" s="46"/>
      <c r="AD188" s="26"/>
      <c r="AE188" s="46"/>
      <c r="AF188" s="46"/>
      <c r="AG188" s="46"/>
      <c r="AH188" s="26"/>
      <c r="AI188" s="46"/>
      <c r="AJ188" s="26"/>
      <c r="AK188" s="46"/>
      <c r="AL188" s="26"/>
      <c r="AN188" s="65"/>
    </row>
    <row r="189" spans="1:40" ht="15" x14ac:dyDescent="0.25">
      <c r="A189" s="54" t="s">
        <v>172</v>
      </c>
      <c r="B189" s="54"/>
      <c r="C189" s="28"/>
      <c r="D189" s="29">
        <f t="shared" si="33"/>
        <v>1</v>
      </c>
      <c r="E189" s="43">
        <f t="shared" si="36"/>
        <v>1.4756944444444442E-3</v>
      </c>
      <c r="F189" s="23">
        <f t="shared" si="37"/>
        <v>2.9513888888888884E-3</v>
      </c>
      <c r="G189" s="23">
        <f t="shared" si="38"/>
        <v>5.9027777777777768E-3</v>
      </c>
      <c r="H189" s="23">
        <f t="shared" si="39"/>
        <v>1.1805555555555554E-2</v>
      </c>
      <c r="I189" s="72">
        <f t="shared" si="34"/>
        <v>2.7430555555555559E-3</v>
      </c>
      <c r="J189" s="67">
        <f t="shared" si="35"/>
        <v>5.6944444444444438E-3</v>
      </c>
      <c r="K189" s="25"/>
      <c r="L189" s="26"/>
      <c r="M189" s="46"/>
      <c r="N189" s="26"/>
      <c r="O189" s="25"/>
      <c r="P189" s="26"/>
      <c r="Q189" s="25"/>
      <c r="R189" s="26"/>
      <c r="S189" s="25"/>
      <c r="T189" s="26"/>
      <c r="U189" s="25">
        <v>2.7430555555555559E-3</v>
      </c>
      <c r="V189" s="26">
        <v>5.6944444444444438E-3</v>
      </c>
      <c r="W189" s="25"/>
      <c r="X189" s="26"/>
      <c r="Y189" s="25"/>
      <c r="Z189" s="26"/>
      <c r="AA189" s="46"/>
      <c r="AB189" s="26"/>
      <c r="AC189" s="46">
        <v>2.9513888888888888E-3</v>
      </c>
      <c r="AD189" s="26">
        <v>6.1111111111111114E-3</v>
      </c>
      <c r="AE189" s="46"/>
      <c r="AF189" s="26"/>
      <c r="AG189" s="46"/>
      <c r="AH189" s="26"/>
      <c r="AI189" s="46"/>
      <c r="AJ189" s="26"/>
      <c r="AK189" s="46"/>
      <c r="AL189" s="26"/>
      <c r="AN189" s="65" t="str">
        <f>IF(J189="", "",IF(J189&gt;2*I189, "","200m pace slower than 400m pace"))</f>
        <v/>
      </c>
    </row>
    <row r="190" spans="1:40" ht="15" x14ac:dyDescent="0.25">
      <c r="A190" s="54" t="s">
        <v>36</v>
      </c>
      <c r="B190" s="54"/>
      <c r="D190" s="29">
        <f t="shared" si="33"/>
        <v>5</v>
      </c>
      <c r="E190" s="43">
        <f t="shared" si="36"/>
        <v>1.0358796296296297E-3</v>
      </c>
      <c r="F190" s="23">
        <f t="shared" si="37"/>
        <v>2.0717592592592593E-3</v>
      </c>
      <c r="G190" s="23">
        <f t="shared" si="38"/>
        <v>4.1435185185185186E-3</v>
      </c>
      <c r="H190" s="23">
        <f t="shared" si="39"/>
        <v>8.2870370370370372E-3</v>
      </c>
      <c r="I190" s="72">
        <f t="shared" si="34"/>
        <v>2.0138888888888888E-3</v>
      </c>
      <c r="J190" s="67">
        <f t="shared" si="35"/>
        <v>4.0856481481481481E-3</v>
      </c>
      <c r="K190" s="25">
        <v>2.0138888888888888E-3</v>
      </c>
      <c r="L190" s="26">
        <v>4.0856481481481481E-3</v>
      </c>
      <c r="M190" s="46"/>
      <c r="N190" s="26"/>
      <c r="O190" s="25"/>
      <c r="P190" s="26"/>
      <c r="Q190" s="25"/>
      <c r="R190" s="26"/>
      <c r="S190" s="25">
        <v>2.0254629629629629E-3</v>
      </c>
      <c r="T190" s="26">
        <v>4.2939814814814811E-3</v>
      </c>
      <c r="U190" s="25"/>
      <c r="V190" s="26"/>
      <c r="W190" s="25">
        <v>2.1527777777777778E-3</v>
      </c>
      <c r="X190" s="26">
        <v>4.4444444444444444E-3</v>
      </c>
      <c r="Y190" s="25"/>
      <c r="Z190" s="26"/>
      <c r="AA190" s="46"/>
      <c r="AB190" s="26"/>
      <c r="AC190" s="46">
        <v>2.0370370370370373E-3</v>
      </c>
      <c r="AD190" s="26">
        <v>4.2824074074074075E-3</v>
      </c>
      <c r="AE190" s="46">
        <v>2.1412037037037038E-3</v>
      </c>
      <c r="AF190" s="26">
        <v>4.155092592592593E-3</v>
      </c>
      <c r="AG190" s="46"/>
      <c r="AH190" s="26"/>
      <c r="AI190" s="46"/>
      <c r="AJ190" s="26"/>
      <c r="AK190" s="46"/>
      <c r="AL190" s="26"/>
      <c r="AN190" s="65" t="str">
        <f>IF(J190="", "",IF(J190&gt;2*I190, "","200m pace slower than 400m pace"))</f>
        <v/>
      </c>
    </row>
    <row r="191" spans="1:40" ht="15" x14ac:dyDescent="0.25">
      <c r="A191" s="54" t="s">
        <v>233</v>
      </c>
      <c r="B191" s="54"/>
      <c r="D191" s="29">
        <f t="shared" si="33"/>
        <v>4</v>
      </c>
      <c r="E191" s="43">
        <f t="shared" si="36"/>
        <v>1.1574074074074076E-3</v>
      </c>
      <c r="F191" s="23">
        <f t="shared" si="37"/>
        <v>2.3148148148148151E-3</v>
      </c>
      <c r="G191" s="23">
        <f t="shared" si="38"/>
        <v>4.6296296296296302E-3</v>
      </c>
      <c r="H191" s="23">
        <f t="shared" si="39"/>
        <v>9.2592592592592605E-3</v>
      </c>
      <c r="I191" s="72">
        <f t="shared" si="34"/>
        <v>2.2685185185185182E-3</v>
      </c>
      <c r="J191" s="67">
        <f t="shared" si="35"/>
        <v>4.5833333333333334E-3</v>
      </c>
      <c r="K191" s="25"/>
      <c r="L191" s="26"/>
      <c r="M191" s="46">
        <v>2.2685185185185182E-3</v>
      </c>
      <c r="N191" s="26">
        <v>4.5833333333333334E-3</v>
      </c>
      <c r="O191" s="25"/>
      <c r="P191" s="26"/>
      <c r="Q191" s="25"/>
      <c r="R191" s="26"/>
      <c r="S191" s="25"/>
      <c r="T191" s="26"/>
      <c r="U191" s="25"/>
      <c r="V191" s="26"/>
      <c r="W191" s="25"/>
      <c r="X191" s="26"/>
      <c r="Y191" s="25">
        <v>2.1412037037037038E-3</v>
      </c>
      <c r="Z191" s="26">
        <v>4.4907407407407405E-3</v>
      </c>
      <c r="AA191" s="46"/>
      <c r="AB191" s="26"/>
      <c r="AC191" s="46"/>
      <c r="AD191" s="26"/>
      <c r="AE191" s="46"/>
      <c r="AF191" s="26"/>
      <c r="AG191" s="46"/>
      <c r="AH191" s="26"/>
      <c r="AI191" s="46"/>
      <c r="AJ191" s="26"/>
      <c r="AK191" s="46"/>
      <c r="AL191" s="26"/>
      <c r="AN191" s="65" t="str">
        <f>IF(J191="", "",IF(J191&gt;2*I191, "","200m pace slower than 400m pace"))</f>
        <v/>
      </c>
    </row>
    <row r="192" spans="1:40" ht="15" x14ac:dyDescent="0.25">
      <c r="A192" s="47" t="s">
        <v>37</v>
      </c>
      <c r="B192" s="47"/>
      <c r="D192" s="29" t="str">
        <f t="shared" si="33"/>
        <v>Test</v>
      </c>
      <c r="E192" s="43" t="str">
        <f t="shared" si="36"/>
        <v/>
      </c>
      <c r="F192" s="23" t="str">
        <f t="shared" si="37"/>
        <v/>
      </c>
      <c r="G192" s="23" t="str">
        <f t="shared" si="38"/>
        <v/>
      </c>
      <c r="H192" s="23" t="str">
        <f t="shared" si="39"/>
        <v/>
      </c>
      <c r="I192" s="72">
        <f t="shared" si="34"/>
        <v>0</v>
      </c>
      <c r="J192" s="67">
        <f t="shared" si="35"/>
        <v>0</v>
      </c>
      <c r="K192" s="25"/>
      <c r="L192" s="26"/>
      <c r="M192" s="46"/>
      <c r="N192" s="26"/>
      <c r="O192" s="25"/>
      <c r="P192" s="26"/>
      <c r="Q192" s="25"/>
      <c r="R192" s="26"/>
      <c r="S192" s="25"/>
      <c r="T192" s="26"/>
      <c r="U192" s="25"/>
      <c r="V192" s="26"/>
      <c r="W192" s="25"/>
      <c r="X192" s="26"/>
      <c r="Y192" s="25"/>
      <c r="Z192" s="26"/>
      <c r="AA192" s="46"/>
      <c r="AB192" s="26"/>
      <c r="AC192" s="46"/>
      <c r="AD192" s="26"/>
      <c r="AE192" s="46"/>
      <c r="AF192" s="26"/>
      <c r="AG192" s="46"/>
      <c r="AH192" s="26"/>
      <c r="AI192" s="46"/>
      <c r="AJ192" s="26"/>
      <c r="AK192" s="46"/>
      <c r="AL192" s="26"/>
      <c r="AN192" s="65"/>
    </row>
    <row r="193" spans="1:45" ht="15" x14ac:dyDescent="0.25">
      <c r="A193" s="47" t="s">
        <v>265</v>
      </c>
      <c r="B193" s="47"/>
      <c r="D193" s="29">
        <f t="shared" si="33"/>
        <v>1</v>
      </c>
      <c r="E193" s="43">
        <f t="shared" si="36"/>
        <v>1.4236111111111112E-3</v>
      </c>
      <c r="F193" s="23">
        <f t="shared" si="37"/>
        <v>2.8472222222222223E-3</v>
      </c>
      <c r="G193" s="23">
        <f t="shared" si="38"/>
        <v>5.6944444444444447E-3</v>
      </c>
      <c r="H193" s="23">
        <f t="shared" si="39"/>
        <v>1.1388888888888889E-2</v>
      </c>
      <c r="I193" s="72">
        <f t="shared" si="34"/>
        <v>2.7083333333333334E-3</v>
      </c>
      <c r="J193" s="67">
        <f t="shared" si="35"/>
        <v>5.5555555555555558E-3</v>
      </c>
      <c r="K193" s="25"/>
      <c r="L193" s="26"/>
      <c r="M193" s="46"/>
      <c r="N193" s="26"/>
      <c r="O193" s="25"/>
      <c r="P193" s="26"/>
      <c r="Q193" s="25"/>
      <c r="R193" s="26"/>
      <c r="S193" s="25">
        <v>2.7083333333333334E-3</v>
      </c>
      <c r="T193" s="26">
        <v>5.5555555555555558E-3</v>
      </c>
      <c r="U193" s="25"/>
      <c r="V193" s="26"/>
      <c r="W193" s="25"/>
      <c r="X193" s="26"/>
      <c r="Y193" s="25"/>
      <c r="Z193" s="26"/>
      <c r="AA193" s="46"/>
      <c r="AB193" s="26"/>
      <c r="AC193" s="46"/>
      <c r="AD193" s="26"/>
      <c r="AE193" s="46"/>
      <c r="AF193" s="26"/>
      <c r="AG193" s="46"/>
      <c r="AH193" s="26"/>
      <c r="AI193" s="46"/>
      <c r="AJ193" s="26"/>
      <c r="AK193" s="46"/>
      <c r="AL193" s="26"/>
      <c r="AN193" s="65" t="str">
        <f t="shared" ref="AN193:AN199" si="41">IF(J193="", "",IF(J193&gt;2*I193, "","200m pace slower than 400m pace"))</f>
        <v/>
      </c>
    </row>
    <row r="194" spans="1:45" ht="15" x14ac:dyDescent="0.25">
      <c r="A194" s="47" t="s">
        <v>251</v>
      </c>
      <c r="B194" s="47"/>
      <c r="D194" s="29">
        <f t="shared" si="33"/>
        <v>2</v>
      </c>
      <c r="E194" s="43">
        <f t="shared" si="36"/>
        <v>1.3657407407407409E-3</v>
      </c>
      <c r="F194" s="23">
        <f t="shared" si="37"/>
        <v>2.7314814814814819E-3</v>
      </c>
      <c r="G194" s="23">
        <f t="shared" si="38"/>
        <v>5.4629629629629637E-3</v>
      </c>
      <c r="H194" s="23">
        <f t="shared" si="39"/>
        <v>1.0925925925925927E-2</v>
      </c>
      <c r="I194" s="72">
        <f t="shared" si="34"/>
        <v>2.4768518518518516E-3</v>
      </c>
      <c r="J194" s="67">
        <f t="shared" si="35"/>
        <v>5.208333333333333E-3</v>
      </c>
      <c r="K194" s="25"/>
      <c r="L194" s="26"/>
      <c r="M194" s="46"/>
      <c r="N194" s="26"/>
      <c r="O194" s="25"/>
      <c r="P194" s="26"/>
      <c r="Q194" s="25"/>
      <c r="R194" s="26"/>
      <c r="S194" s="25"/>
      <c r="T194" s="26"/>
      <c r="U194" s="25">
        <v>2.4768518518518516E-3</v>
      </c>
      <c r="V194" s="26">
        <v>5.208333333333333E-3</v>
      </c>
      <c r="W194" s="25"/>
      <c r="X194" s="26"/>
      <c r="Y194" s="25"/>
      <c r="Z194" s="26"/>
      <c r="AA194" s="46"/>
      <c r="AB194" s="26"/>
      <c r="AC194" s="46"/>
      <c r="AD194" s="26"/>
      <c r="AE194" s="46"/>
      <c r="AF194" s="26"/>
      <c r="AG194" s="46"/>
      <c r="AH194" s="26"/>
      <c r="AI194" s="46"/>
      <c r="AJ194" s="26"/>
      <c r="AK194" s="46"/>
      <c r="AL194" s="26"/>
      <c r="AN194" s="65" t="str">
        <f t="shared" si="41"/>
        <v/>
      </c>
    </row>
    <row r="195" spans="1:45" ht="15" x14ac:dyDescent="0.25">
      <c r="A195" s="47" t="s">
        <v>188</v>
      </c>
      <c r="B195" s="47"/>
      <c r="D195" s="29">
        <f t="shared" si="33"/>
        <v>1</v>
      </c>
      <c r="E195" s="43">
        <f t="shared" si="36"/>
        <v>1.4236111111111107E-3</v>
      </c>
      <c r="F195" s="23">
        <f t="shared" si="37"/>
        <v>2.8472222222222215E-3</v>
      </c>
      <c r="G195" s="23">
        <f t="shared" si="38"/>
        <v>5.6944444444444429E-3</v>
      </c>
      <c r="H195" s="23">
        <f t="shared" si="39"/>
        <v>1.1388888888888886E-2</v>
      </c>
      <c r="I195" s="72">
        <f t="shared" si="34"/>
        <v>2.2453703703703702E-3</v>
      </c>
      <c r="J195" s="67">
        <f t="shared" si="35"/>
        <v>5.0925925925925921E-3</v>
      </c>
      <c r="K195" s="25"/>
      <c r="L195" s="26"/>
      <c r="M195" s="46"/>
      <c r="N195" s="26"/>
      <c r="O195" s="25"/>
      <c r="P195" s="26"/>
      <c r="Q195" s="25"/>
      <c r="R195" s="26"/>
      <c r="S195" s="25"/>
      <c r="T195" s="26"/>
      <c r="U195" s="25"/>
      <c r="V195" s="26"/>
      <c r="W195" s="25"/>
      <c r="X195" s="26"/>
      <c r="Y195" s="25"/>
      <c r="Z195" s="26"/>
      <c r="AA195" s="46"/>
      <c r="AB195" s="26"/>
      <c r="AC195" s="46">
        <v>2.2453703703703702E-3</v>
      </c>
      <c r="AD195" s="26">
        <v>5.0925925925925921E-3</v>
      </c>
      <c r="AE195" s="46"/>
      <c r="AF195" s="26"/>
      <c r="AG195" s="46"/>
      <c r="AH195" s="26"/>
      <c r="AI195" s="46"/>
      <c r="AJ195" s="26"/>
      <c r="AK195" s="46"/>
      <c r="AL195" s="26"/>
      <c r="AN195" s="65" t="str">
        <f t="shared" si="41"/>
        <v/>
      </c>
    </row>
    <row r="196" spans="1:45" ht="15" x14ac:dyDescent="0.25">
      <c r="A196" s="47" t="s">
        <v>112</v>
      </c>
      <c r="B196" s="47"/>
      <c r="D196" s="29">
        <f t="shared" si="33"/>
        <v>3</v>
      </c>
      <c r="E196" s="43">
        <f t="shared" si="36"/>
        <v>1.25E-3</v>
      </c>
      <c r="F196" s="23">
        <f t="shared" si="37"/>
        <v>2.5000000000000001E-3</v>
      </c>
      <c r="G196" s="23">
        <f t="shared" si="38"/>
        <v>5.0000000000000001E-3</v>
      </c>
      <c r="H196" s="23">
        <f t="shared" si="39"/>
        <v>0.01</v>
      </c>
      <c r="I196" s="72">
        <f t="shared" si="34"/>
        <v>2.1412037037037038E-3</v>
      </c>
      <c r="J196" s="67">
        <f t="shared" si="35"/>
        <v>4.6412037037037038E-3</v>
      </c>
      <c r="K196" s="25"/>
      <c r="L196" s="26"/>
      <c r="M196" s="46"/>
      <c r="N196" s="26"/>
      <c r="O196" s="25"/>
      <c r="P196" s="26"/>
      <c r="Q196" s="25"/>
      <c r="R196" s="26"/>
      <c r="S196" s="25">
        <v>2.1412037037037038E-3</v>
      </c>
      <c r="T196" s="26">
        <v>4.6412037037037038E-3</v>
      </c>
      <c r="U196" s="25">
        <v>2.0486111111111113E-3</v>
      </c>
      <c r="V196" s="26">
        <v>4.6064814814814814E-3</v>
      </c>
      <c r="W196" s="25"/>
      <c r="X196" s="26"/>
      <c r="Y196" s="25"/>
      <c r="Z196" s="26"/>
      <c r="AA196" s="46"/>
      <c r="AB196" s="26"/>
      <c r="AC196" s="46">
        <v>2.0949074074074073E-3</v>
      </c>
      <c r="AD196" s="26">
        <v>4.6180555555555558E-3</v>
      </c>
      <c r="AE196" s="46"/>
      <c r="AF196" s="26"/>
      <c r="AG196" s="46">
        <v>2.0949074074074073E-3</v>
      </c>
      <c r="AH196" s="26">
        <v>4.6064814814814814E-3</v>
      </c>
      <c r="AI196" s="46"/>
      <c r="AJ196" s="26"/>
      <c r="AK196" s="46">
        <v>2.0023148148148148E-3</v>
      </c>
      <c r="AL196" s="26">
        <v>4.386574074074074E-3</v>
      </c>
      <c r="AN196" s="65" t="str">
        <f t="shared" si="41"/>
        <v/>
      </c>
    </row>
    <row r="197" spans="1:45" ht="15" x14ac:dyDescent="0.25">
      <c r="A197" s="47" t="s">
        <v>38</v>
      </c>
      <c r="B197" s="47"/>
      <c r="D197" s="29">
        <f t="shared" si="33"/>
        <v>5</v>
      </c>
      <c r="E197" s="43">
        <f t="shared" si="36"/>
        <v>1.0243055555555563E-3</v>
      </c>
      <c r="F197" s="23">
        <f t="shared" si="37"/>
        <v>2.0486111111111126E-3</v>
      </c>
      <c r="G197" s="23">
        <f t="shared" si="38"/>
        <v>4.0972222222222252E-3</v>
      </c>
      <c r="H197" s="23">
        <f t="shared" si="39"/>
        <v>8.1944444444444504E-3</v>
      </c>
      <c r="I197" s="72">
        <f t="shared" si="34"/>
        <v>1.9444444444444442E-3</v>
      </c>
      <c r="J197" s="67">
        <f t="shared" si="35"/>
        <v>3.9930555555555561E-3</v>
      </c>
      <c r="K197" s="25"/>
      <c r="L197" s="26"/>
      <c r="M197" s="46"/>
      <c r="N197" s="26"/>
      <c r="O197" s="25"/>
      <c r="P197" s="26"/>
      <c r="Q197" s="25"/>
      <c r="R197" s="26"/>
      <c r="S197" s="25"/>
      <c r="T197" s="26"/>
      <c r="U197" s="25"/>
      <c r="V197" s="26"/>
      <c r="W197" s="25"/>
      <c r="X197" s="26"/>
      <c r="Y197" s="25"/>
      <c r="Z197" s="26"/>
      <c r="AA197" s="46"/>
      <c r="AB197" s="26"/>
      <c r="AC197" s="46"/>
      <c r="AD197" s="26"/>
      <c r="AE197" s="46"/>
      <c r="AF197" s="26"/>
      <c r="AG197" s="46">
        <v>1.9444444444444442E-3</v>
      </c>
      <c r="AH197" s="26">
        <v>3.9930555555555561E-3</v>
      </c>
      <c r="AI197" s="46">
        <v>1.8865740740740742E-3</v>
      </c>
      <c r="AJ197" s="26">
        <v>3.9814814814814817E-3</v>
      </c>
      <c r="AK197" s="46"/>
      <c r="AL197" s="26"/>
      <c r="AN197" s="65" t="str">
        <f t="shared" si="41"/>
        <v/>
      </c>
    </row>
    <row r="198" spans="1:45" ht="15" x14ac:dyDescent="0.25">
      <c r="A198" s="47" t="s">
        <v>110</v>
      </c>
      <c r="B198" s="47"/>
      <c r="D198" s="29">
        <f t="shared" si="33"/>
        <v>2</v>
      </c>
      <c r="E198" s="43">
        <f t="shared" si="36"/>
        <v>1.3831018518518515E-3</v>
      </c>
      <c r="F198" s="23">
        <f t="shared" si="37"/>
        <v>2.766203703703703E-3</v>
      </c>
      <c r="G198" s="23">
        <f t="shared" si="38"/>
        <v>5.532407407407406E-3</v>
      </c>
      <c r="H198" s="23">
        <f t="shared" si="39"/>
        <v>1.1064814814814812E-2</v>
      </c>
      <c r="I198" s="72">
        <f t="shared" si="34"/>
        <v>2.5347222222222221E-3</v>
      </c>
      <c r="J198" s="67">
        <f t="shared" si="35"/>
        <v>5.3009259259259251E-3</v>
      </c>
      <c r="K198" s="25"/>
      <c r="L198" s="26"/>
      <c r="M198" s="46"/>
      <c r="N198" s="26"/>
      <c r="O198" s="25"/>
      <c r="P198" s="26"/>
      <c r="Q198" s="25"/>
      <c r="R198" s="26"/>
      <c r="S198" s="25"/>
      <c r="T198" s="26"/>
      <c r="U198" s="25"/>
      <c r="V198" s="26"/>
      <c r="W198" s="25"/>
      <c r="X198" s="26"/>
      <c r="Y198" s="25"/>
      <c r="Z198" s="26"/>
      <c r="AA198" s="46"/>
      <c r="AB198" s="26"/>
      <c r="AC198" s="46"/>
      <c r="AD198" s="26"/>
      <c r="AE198" s="46"/>
      <c r="AF198" s="26"/>
      <c r="AG198" s="46"/>
      <c r="AH198" s="26"/>
      <c r="AI198" s="46"/>
      <c r="AJ198" s="26"/>
      <c r="AK198" s="46">
        <v>2.5347222222222221E-3</v>
      </c>
      <c r="AL198" s="26">
        <v>5.3009259259259251E-3</v>
      </c>
      <c r="AN198" s="65" t="str">
        <f t="shared" si="41"/>
        <v/>
      </c>
    </row>
    <row r="199" spans="1:45" ht="15" x14ac:dyDescent="0.25">
      <c r="A199" s="54" t="s">
        <v>185</v>
      </c>
      <c r="B199" s="54"/>
      <c r="D199" s="29">
        <f t="shared" si="33"/>
        <v>1</v>
      </c>
      <c r="E199" s="43">
        <f t="shared" si="36"/>
        <v>1.6145833333333333E-3</v>
      </c>
      <c r="F199" s="23">
        <f t="shared" si="37"/>
        <v>3.2291666666666666E-3</v>
      </c>
      <c r="G199" s="23">
        <f t="shared" si="38"/>
        <v>6.4583333333333333E-3</v>
      </c>
      <c r="H199" s="23">
        <f t="shared" si="39"/>
        <v>1.2916666666666667E-2</v>
      </c>
      <c r="I199" s="72">
        <f t="shared" si="34"/>
        <v>3.472222222222222E-3</v>
      </c>
      <c r="J199" s="67">
        <f t="shared" si="35"/>
        <v>6.7013888888888887E-3</v>
      </c>
      <c r="K199" s="25"/>
      <c r="L199" s="26"/>
      <c r="M199" s="46"/>
      <c r="N199" s="26"/>
      <c r="O199" s="25"/>
      <c r="P199" s="26"/>
      <c r="Q199" s="25"/>
      <c r="R199" s="26"/>
      <c r="S199" s="25"/>
      <c r="T199" s="26"/>
      <c r="U199" s="25"/>
      <c r="V199" s="26"/>
      <c r="W199" s="25"/>
      <c r="X199" s="26"/>
      <c r="Y199" s="25"/>
      <c r="Z199" s="26"/>
      <c r="AA199" s="46"/>
      <c r="AB199" s="26"/>
      <c r="AC199" s="46">
        <v>3.472222222222222E-3</v>
      </c>
      <c r="AD199" s="26">
        <v>6.7013888888888887E-3</v>
      </c>
      <c r="AE199" s="46"/>
      <c r="AF199" s="26"/>
      <c r="AG199" s="46"/>
      <c r="AH199" s="26"/>
      <c r="AI199" s="46"/>
      <c r="AJ199" s="26"/>
      <c r="AK199" s="46"/>
      <c r="AL199" s="26"/>
      <c r="AN199" s="65" t="str">
        <f t="shared" si="41"/>
        <v>200m pace slower than 400m pace</v>
      </c>
    </row>
    <row r="200" spans="1:45" ht="15" x14ac:dyDescent="0.25">
      <c r="A200" s="54" t="s">
        <v>96</v>
      </c>
      <c r="B200" s="54"/>
      <c r="D200" s="29" t="str">
        <f t="shared" si="33"/>
        <v>Test</v>
      </c>
      <c r="E200" s="43" t="str">
        <f t="shared" si="36"/>
        <v/>
      </c>
      <c r="F200" s="23" t="str">
        <f t="shared" si="37"/>
        <v/>
      </c>
      <c r="G200" s="23" t="str">
        <f t="shared" si="38"/>
        <v/>
      </c>
      <c r="H200" s="23" t="str">
        <f t="shared" si="39"/>
        <v/>
      </c>
      <c r="I200" s="72">
        <f t="shared" si="34"/>
        <v>0</v>
      </c>
      <c r="J200" s="67">
        <f t="shared" si="35"/>
        <v>0</v>
      </c>
      <c r="K200" s="25"/>
      <c r="L200" s="26"/>
      <c r="M200" s="46"/>
      <c r="N200" s="26"/>
      <c r="O200" s="25"/>
      <c r="P200" s="26"/>
      <c r="Q200" s="25"/>
      <c r="R200" s="26"/>
      <c r="S200" s="25"/>
      <c r="T200" s="26"/>
      <c r="U200" s="25"/>
      <c r="V200" s="26"/>
      <c r="W200" s="25"/>
      <c r="X200" s="26"/>
      <c r="Y200" s="25"/>
      <c r="Z200" s="26"/>
      <c r="AA200" s="46"/>
      <c r="AB200" s="26"/>
      <c r="AC200" s="46"/>
      <c r="AD200" s="26"/>
      <c r="AE200" s="46"/>
      <c r="AF200" s="26"/>
      <c r="AG200" s="46"/>
      <c r="AH200" s="26"/>
      <c r="AI200" s="46"/>
      <c r="AJ200" s="26"/>
      <c r="AK200" s="46"/>
      <c r="AL200" s="26"/>
      <c r="AN200" s="65"/>
    </row>
    <row r="201" spans="1:45" ht="15" x14ac:dyDescent="0.25">
      <c r="A201" s="47" t="s">
        <v>39</v>
      </c>
      <c r="B201" s="47"/>
      <c r="D201" s="29" t="str">
        <f t="shared" si="33"/>
        <v>Test</v>
      </c>
      <c r="E201" s="43" t="str">
        <f t="shared" si="36"/>
        <v/>
      </c>
      <c r="F201" s="23" t="str">
        <f t="shared" si="37"/>
        <v/>
      </c>
      <c r="G201" s="23" t="str">
        <f t="shared" si="38"/>
        <v/>
      </c>
      <c r="H201" s="23" t="str">
        <f t="shared" si="39"/>
        <v/>
      </c>
      <c r="I201" s="72">
        <f t="shared" si="34"/>
        <v>0</v>
      </c>
      <c r="J201" s="67">
        <f t="shared" si="35"/>
        <v>0</v>
      </c>
      <c r="K201" s="25"/>
      <c r="L201" s="26"/>
      <c r="M201" s="46"/>
      <c r="N201" s="26"/>
      <c r="O201" s="25"/>
      <c r="P201" s="26"/>
      <c r="Q201" s="25"/>
      <c r="R201" s="26"/>
      <c r="S201" s="25"/>
      <c r="T201" s="26"/>
      <c r="U201" s="25"/>
      <c r="V201" s="26"/>
      <c r="W201" s="25"/>
      <c r="X201" s="26"/>
      <c r="Y201" s="25"/>
      <c r="Z201" s="26"/>
      <c r="AA201" s="46"/>
      <c r="AB201" s="26"/>
      <c r="AC201" s="46"/>
      <c r="AD201" s="26"/>
      <c r="AE201" s="46"/>
      <c r="AF201" s="26"/>
      <c r="AG201" s="46"/>
      <c r="AH201" s="26"/>
      <c r="AI201" s="46"/>
      <c r="AJ201" s="26"/>
      <c r="AK201" s="46"/>
      <c r="AL201" s="26"/>
      <c r="AN201" s="65"/>
    </row>
    <row r="202" spans="1:45" ht="15" x14ac:dyDescent="0.25">
      <c r="A202" s="47" t="s">
        <v>40</v>
      </c>
      <c r="B202" s="47"/>
      <c r="D202" s="29" t="str">
        <f t="shared" si="33"/>
        <v>Test</v>
      </c>
      <c r="E202" s="43" t="str">
        <f t="shared" si="36"/>
        <v/>
      </c>
      <c r="F202" s="23" t="str">
        <f t="shared" si="37"/>
        <v/>
      </c>
      <c r="G202" s="23" t="str">
        <f t="shared" si="38"/>
        <v/>
      </c>
      <c r="H202" s="23" t="str">
        <f t="shared" si="39"/>
        <v/>
      </c>
      <c r="I202" s="72">
        <f t="shared" si="34"/>
        <v>0</v>
      </c>
      <c r="J202" s="67">
        <f t="shared" si="35"/>
        <v>0</v>
      </c>
      <c r="K202" s="25"/>
      <c r="L202" s="26"/>
      <c r="M202" s="46"/>
      <c r="N202" s="26"/>
      <c r="O202" s="25"/>
      <c r="P202" s="26"/>
      <c r="Q202" s="25"/>
      <c r="R202" s="26"/>
      <c r="S202" s="25"/>
      <c r="T202" s="26"/>
      <c r="U202" s="25"/>
      <c r="V202" s="26"/>
      <c r="W202" s="25"/>
      <c r="X202" s="26"/>
      <c r="Y202" s="25"/>
      <c r="Z202" s="26"/>
      <c r="AA202" s="46"/>
      <c r="AB202" s="26"/>
      <c r="AC202" s="46"/>
      <c r="AD202" s="26"/>
      <c r="AE202" s="46"/>
      <c r="AF202" s="26"/>
      <c r="AG202" s="46"/>
      <c r="AH202" s="26"/>
      <c r="AI202" s="46"/>
      <c r="AJ202" s="26"/>
      <c r="AK202" s="46"/>
      <c r="AL202" s="26"/>
      <c r="AN202" s="65"/>
    </row>
    <row r="203" spans="1:45" ht="15" x14ac:dyDescent="0.25">
      <c r="A203" s="47" t="s">
        <v>299</v>
      </c>
      <c r="B203" s="47"/>
      <c r="D203" s="29">
        <f t="shared" si="33"/>
        <v>2</v>
      </c>
      <c r="E203" s="43">
        <f t="shared" si="36"/>
        <v>1.3252314814814815E-3</v>
      </c>
      <c r="F203" s="23">
        <f t="shared" si="37"/>
        <v>2.650462962962963E-3</v>
      </c>
      <c r="G203" s="23">
        <f t="shared" si="38"/>
        <v>5.3009259259259259E-3</v>
      </c>
      <c r="H203" s="23">
        <f t="shared" si="39"/>
        <v>1.0601851851851852E-2</v>
      </c>
      <c r="I203" s="72">
        <f t="shared" si="34"/>
        <v>2.4537037037037036E-3</v>
      </c>
      <c r="J203" s="67">
        <f t="shared" si="35"/>
        <v>5.1041666666666666E-3</v>
      </c>
      <c r="K203" s="25"/>
      <c r="L203" s="26"/>
      <c r="M203" s="46"/>
      <c r="N203" s="26"/>
      <c r="O203" s="25">
        <v>2.4537037037037036E-3</v>
      </c>
      <c r="P203" s="26">
        <v>5.1041666666666666E-3</v>
      </c>
      <c r="Q203" s="25"/>
      <c r="R203" s="26"/>
      <c r="S203" s="25"/>
      <c r="T203" s="26"/>
      <c r="U203" s="25"/>
      <c r="V203" s="26"/>
      <c r="W203" s="25"/>
      <c r="X203" s="26"/>
      <c r="Y203" s="25"/>
      <c r="Z203" s="26"/>
      <c r="AA203" s="46"/>
      <c r="AB203" s="26"/>
      <c r="AC203" s="46"/>
      <c r="AD203" s="26"/>
      <c r="AE203" s="46"/>
      <c r="AF203" s="26"/>
      <c r="AG203" s="46"/>
      <c r="AH203" s="26"/>
      <c r="AI203" s="46"/>
      <c r="AJ203" s="26"/>
      <c r="AK203" s="46"/>
      <c r="AL203" s="26"/>
      <c r="AN203" s="65" t="str">
        <f>IF(J203="", "",IF(J203&gt;2*I203, "","200m pace slower than 400m pace"))</f>
        <v/>
      </c>
    </row>
    <row r="204" spans="1:45" ht="15" x14ac:dyDescent="0.25">
      <c r="A204" s="54" t="s">
        <v>180</v>
      </c>
      <c r="B204" s="54"/>
      <c r="D204" s="29">
        <f t="shared" si="33"/>
        <v>1</v>
      </c>
      <c r="E204" s="43">
        <f t="shared" si="36"/>
        <v>1.7013888888888881E-3</v>
      </c>
      <c r="F204" s="23">
        <f t="shared" si="37"/>
        <v>3.4027777777777763E-3</v>
      </c>
      <c r="G204" s="23">
        <f t="shared" si="38"/>
        <v>6.8055555555555525E-3</v>
      </c>
      <c r="H204" s="23">
        <f t="shared" si="39"/>
        <v>1.3611111111111105E-2</v>
      </c>
      <c r="I204" s="72">
        <f t="shared" si="34"/>
        <v>2.615740740740741E-3</v>
      </c>
      <c r="J204" s="67">
        <f t="shared" si="35"/>
        <v>6.0185185185185177E-3</v>
      </c>
      <c r="K204" s="25"/>
      <c r="L204" s="26"/>
      <c r="M204" s="46"/>
      <c r="N204" s="26"/>
      <c r="O204" s="25"/>
      <c r="P204" s="26"/>
      <c r="Q204" s="25"/>
      <c r="R204" s="26"/>
      <c r="S204" s="25"/>
      <c r="T204" s="26"/>
      <c r="U204" s="25"/>
      <c r="V204" s="26"/>
      <c r="W204" s="25"/>
      <c r="X204" s="26"/>
      <c r="Y204" s="25"/>
      <c r="Z204" s="26"/>
      <c r="AA204" s="46"/>
      <c r="AB204" s="26"/>
      <c r="AC204" s="46">
        <v>2.615740740740741E-3</v>
      </c>
      <c r="AD204" s="26">
        <v>6.0185185185185177E-3</v>
      </c>
      <c r="AE204" s="46"/>
      <c r="AF204" s="26"/>
      <c r="AG204" s="46"/>
      <c r="AH204" s="26"/>
      <c r="AI204" s="46"/>
      <c r="AJ204" s="26"/>
      <c r="AK204" s="46"/>
      <c r="AL204" s="26"/>
      <c r="AN204" s="65" t="str">
        <f>IF(J204="", "",IF(J204&gt;2*I204, "","200m pace slower than 400m pace"))</f>
        <v/>
      </c>
    </row>
    <row r="205" spans="1:45" ht="15" x14ac:dyDescent="0.25">
      <c r="A205" s="54" t="s">
        <v>41</v>
      </c>
      <c r="B205" s="54"/>
      <c r="D205" s="29">
        <f t="shared" si="33"/>
        <v>1</v>
      </c>
      <c r="E205" s="43">
        <f t="shared" si="36"/>
        <v>1.504629629629629E-3</v>
      </c>
      <c r="F205" s="23">
        <f t="shared" si="37"/>
        <v>3.009259259259258E-3</v>
      </c>
      <c r="G205" s="23">
        <f t="shared" si="38"/>
        <v>6.0185185185185159E-3</v>
      </c>
      <c r="H205" s="23">
        <f t="shared" si="39"/>
        <v>1.2037037037037032E-2</v>
      </c>
      <c r="I205" s="72">
        <f t="shared" si="34"/>
        <v>2.615740740740741E-3</v>
      </c>
      <c r="J205" s="67">
        <f t="shared" si="35"/>
        <v>5.6249999999999989E-3</v>
      </c>
      <c r="K205" s="25"/>
      <c r="L205" s="26"/>
      <c r="M205" s="46"/>
      <c r="N205" s="26"/>
      <c r="O205" s="25"/>
      <c r="P205" s="26"/>
      <c r="Q205" s="25"/>
      <c r="R205" s="26"/>
      <c r="S205" s="25"/>
      <c r="T205" s="26"/>
      <c r="U205" s="25"/>
      <c r="V205" s="26"/>
      <c r="W205" s="25"/>
      <c r="X205" s="26"/>
      <c r="Y205" s="25">
        <v>2.615740740740741E-3</v>
      </c>
      <c r="Z205" s="26">
        <v>5.6249999999999989E-3</v>
      </c>
      <c r="AA205" s="46"/>
      <c r="AB205" s="26"/>
      <c r="AC205" s="46"/>
      <c r="AD205" s="26"/>
      <c r="AE205" s="46"/>
      <c r="AF205" s="26"/>
      <c r="AG205" s="46"/>
      <c r="AH205" s="26"/>
      <c r="AI205" s="46"/>
      <c r="AJ205" s="26"/>
      <c r="AK205" s="46"/>
      <c r="AL205" s="26"/>
      <c r="AN205" s="65" t="str">
        <f>IF(J205="", "",IF(J205&gt;2*I205, "","200m pace slower than 400m pace"))</f>
        <v/>
      </c>
    </row>
    <row r="206" spans="1:45" ht="15" x14ac:dyDescent="0.25">
      <c r="A206" s="54" t="s">
        <v>97</v>
      </c>
      <c r="B206" s="54"/>
      <c r="D206" s="29" t="str">
        <f t="shared" si="33"/>
        <v>Test</v>
      </c>
      <c r="E206" s="43" t="str">
        <f t="shared" si="36"/>
        <v/>
      </c>
      <c r="F206" s="23" t="str">
        <f t="shared" si="37"/>
        <v/>
      </c>
      <c r="G206" s="23" t="str">
        <f t="shared" si="38"/>
        <v/>
      </c>
      <c r="H206" s="23" t="str">
        <f t="shared" si="39"/>
        <v/>
      </c>
      <c r="I206" s="72">
        <f t="shared" si="34"/>
        <v>0</v>
      </c>
      <c r="J206" s="67">
        <f t="shared" si="35"/>
        <v>0</v>
      </c>
      <c r="K206" s="25"/>
      <c r="L206" s="26"/>
      <c r="M206" s="46"/>
      <c r="N206" s="26"/>
      <c r="O206" s="25"/>
      <c r="P206" s="26"/>
      <c r="Q206" s="25"/>
      <c r="R206" s="26"/>
      <c r="S206" s="25"/>
      <c r="T206" s="26"/>
      <c r="U206" s="25"/>
      <c r="V206" s="26"/>
      <c r="W206" s="25"/>
      <c r="X206" s="26"/>
      <c r="Y206" s="25"/>
      <c r="Z206" s="26"/>
      <c r="AA206" s="46"/>
      <c r="AB206" s="26"/>
      <c r="AC206" s="46"/>
      <c r="AD206" s="26"/>
      <c r="AE206" s="46"/>
      <c r="AF206" s="26"/>
      <c r="AG206" s="46"/>
      <c r="AH206" s="26"/>
      <c r="AI206" s="46"/>
      <c r="AJ206" s="26"/>
      <c r="AK206" s="46"/>
      <c r="AL206" s="26"/>
      <c r="AN206" s="65"/>
    </row>
    <row r="207" spans="1:45" ht="15" x14ac:dyDescent="0.25">
      <c r="A207" s="54" t="s">
        <v>301</v>
      </c>
      <c r="B207" s="54"/>
      <c r="D207" s="29">
        <f t="shared" si="33"/>
        <v>4</v>
      </c>
      <c r="E207" s="43">
        <f t="shared" si="36"/>
        <v>1.1516203703703706E-3</v>
      </c>
      <c r="F207" s="23">
        <f t="shared" si="37"/>
        <v>2.3032407407407411E-3</v>
      </c>
      <c r="G207" s="23">
        <f t="shared" si="38"/>
        <v>4.6064814814814822E-3</v>
      </c>
      <c r="H207" s="23">
        <f t="shared" si="39"/>
        <v>9.2129629629629645E-3</v>
      </c>
      <c r="I207" s="72">
        <f t="shared" si="34"/>
        <v>2.1064814814814813E-3</v>
      </c>
      <c r="J207" s="67">
        <f t="shared" si="35"/>
        <v>4.409722222222222E-3</v>
      </c>
      <c r="K207" s="25"/>
      <c r="L207" s="26"/>
      <c r="M207" s="46"/>
      <c r="N207" s="26"/>
      <c r="O207" s="25">
        <v>2.1064814814814813E-3</v>
      </c>
      <c r="P207" s="26">
        <v>4.409722222222222E-3</v>
      </c>
      <c r="Q207" s="25"/>
      <c r="R207" s="26"/>
      <c r="S207" s="25"/>
      <c r="T207" s="26"/>
      <c r="U207" s="25"/>
      <c r="V207" s="26"/>
      <c r="W207" s="25"/>
      <c r="X207" s="26"/>
      <c r="Y207" s="25"/>
      <c r="Z207" s="26"/>
      <c r="AA207" s="46"/>
      <c r="AB207" s="26"/>
      <c r="AC207" s="46"/>
      <c r="AD207" s="26"/>
      <c r="AE207" s="46"/>
      <c r="AF207" s="26"/>
      <c r="AG207" s="46"/>
      <c r="AH207" s="26"/>
      <c r="AI207" s="46"/>
      <c r="AJ207" s="26"/>
      <c r="AK207" s="46"/>
      <c r="AL207" s="26"/>
      <c r="AN207" s="65" t="str">
        <f t="shared" ref="AN207:AN238" si="42">IF(J207="", "",IF(J207&gt;2*I207, "","200m pace slower than 400m pace"))</f>
        <v/>
      </c>
    </row>
    <row r="208" spans="1:45" ht="15" x14ac:dyDescent="0.25">
      <c r="A208" s="47" t="s">
        <v>152</v>
      </c>
      <c r="B208" s="47"/>
      <c r="D208" s="29">
        <f t="shared" si="33"/>
        <v>4</v>
      </c>
      <c r="E208" s="43">
        <f t="shared" si="36"/>
        <v>1.1516203703703706E-3</v>
      </c>
      <c r="F208" s="23">
        <f t="shared" si="37"/>
        <v>2.3032407407407411E-3</v>
      </c>
      <c r="G208" s="23">
        <f t="shared" si="38"/>
        <v>4.6064814814814822E-3</v>
      </c>
      <c r="H208" s="23">
        <f t="shared" si="39"/>
        <v>9.2129629629629645E-3</v>
      </c>
      <c r="I208" s="72">
        <f t="shared" si="34"/>
        <v>2.1874999999999998E-3</v>
      </c>
      <c r="J208" s="67">
        <f t="shared" si="35"/>
        <v>4.4907407407407405E-3</v>
      </c>
      <c r="K208" s="25"/>
      <c r="L208" s="26"/>
      <c r="M208" s="46">
        <v>2.1874999999999998E-3</v>
      </c>
      <c r="N208" s="26">
        <v>4.4907407407407405E-3</v>
      </c>
      <c r="O208" s="25"/>
      <c r="P208" s="26"/>
      <c r="Q208" s="25">
        <v>2.2800925925925927E-3</v>
      </c>
      <c r="R208" s="26">
        <v>4.6064814814814814E-3</v>
      </c>
      <c r="S208" s="25"/>
      <c r="T208" s="26"/>
      <c r="U208" s="25">
        <v>2.2106481481481478E-3</v>
      </c>
      <c r="V208" s="26">
        <v>4.5949074074074078E-3</v>
      </c>
      <c r="W208" s="25">
        <v>2.1874999999999998E-3</v>
      </c>
      <c r="X208" s="26">
        <v>4.386574074074074E-3</v>
      </c>
      <c r="Y208" s="25">
        <v>2.1643518518518518E-3</v>
      </c>
      <c r="Z208" s="26">
        <v>4.4675925925925933E-3</v>
      </c>
      <c r="AA208" s="46">
        <v>2.0949074074074073E-3</v>
      </c>
      <c r="AB208" s="26">
        <v>4.4560185185185189E-3</v>
      </c>
      <c r="AC208" s="46">
        <v>2.1643518518518518E-3</v>
      </c>
      <c r="AD208" s="26">
        <v>4.5023148148148149E-3</v>
      </c>
      <c r="AE208" s="46"/>
      <c r="AF208" s="26"/>
      <c r="AG208" s="46"/>
      <c r="AH208" s="26"/>
      <c r="AI208" s="46">
        <v>2.2222222222222222E-3</v>
      </c>
      <c r="AJ208" s="26">
        <v>4.6874999999999998E-3</v>
      </c>
      <c r="AK208" s="46"/>
      <c r="AL208" s="26"/>
      <c r="AN208" s="65" t="str">
        <f t="shared" si="42"/>
        <v/>
      </c>
      <c r="AO208" s="69"/>
      <c r="AR208" s="68"/>
      <c r="AS208" s="69"/>
    </row>
    <row r="209" spans="1:45" ht="15" x14ac:dyDescent="0.25">
      <c r="A209" s="47" t="s">
        <v>42</v>
      </c>
      <c r="B209" s="47"/>
      <c r="D209" s="29">
        <f t="shared" ref="D209:D269" si="43">IF(AND(E209&lt;=$D$2,E209&gt;=$D$3),$D$1,IF(AND(E209&lt;=$E$2,E209&gt;=$E$3),$E$1,IF(AND(E209&lt;=$F$2,E209&gt;=$F$3),$F$1,IF(AND(E209&lt;=$G$2,E209&gt;=$G$3),$G$1,IF(AND(E209&lt;=$H$2,E209&gt;=$H$3),$H$1,"Test")))))</f>
        <v>4</v>
      </c>
      <c r="E209" s="43">
        <f t="shared" si="36"/>
        <v>1.1226851851851849E-3</v>
      </c>
      <c r="F209" s="23">
        <f t="shared" si="37"/>
        <v>2.2453703703703698E-3</v>
      </c>
      <c r="G209" s="23">
        <f t="shared" si="38"/>
        <v>4.4907407407407396E-3</v>
      </c>
      <c r="H209" s="23">
        <f t="shared" si="39"/>
        <v>8.9814814814814792E-3</v>
      </c>
      <c r="I209" s="72">
        <f t="shared" ref="I209:I269" si="44">IF(K209&gt;0,K209,IF(M209&gt;0,M209,IF(O209&gt;0,O209,IF(Q209&gt;0,Q209,IF(S209&gt;0,S209,IF(U209&gt;0,U209,IF(W209&gt;0,W209,IF(Y209&gt;0,Y209,IF(AA209&gt;0,AA209,IF(AC209&gt;0, AC209,IF(AE209&gt;0, AE209,IF(AG209&gt;0,AG209,IF(AI209&gt;0,AI209,AK209)))))))))))))</f>
        <v>2.1759259259259258E-3</v>
      </c>
      <c r="J209" s="67">
        <f t="shared" ref="J209:J269" si="45">IF(L209&gt;0,L209,IF(N209&gt;0,N209,IF(P209&gt;0,P209,IF(R209&gt;0,R209,IF(T209&gt;0,T209,IF(V209&gt;0,V209,IF(X209&gt;0,X209,IF(Z209&gt;0,Z209,IF(AB209&gt;0,AB209,IF(AD209&gt;0, AD209,IF(AF209&gt;0, AF209,IF(AH209&gt;0,AH209,IF(AJ209&gt;0,AJ209,AL209)))))))))))))</f>
        <v>4.4212962962962956E-3</v>
      </c>
      <c r="K209" s="25"/>
      <c r="L209" s="26"/>
      <c r="M209" s="46"/>
      <c r="N209" s="26"/>
      <c r="O209" s="25"/>
      <c r="P209" s="26"/>
      <c r="Q209" s="25"/>
      <c r="R209" s="26"/>
      <c r="S209" s="25"/>
      <c r="T209" s="26"/>
      <c r="U209" s="25">
        <v>2.1759259259259258E-3</v>
      </c>
      <c r="V209" s="26">
        <v>4.4212962962962956E-3</v>
      </c>
      <c r="W209" s="25"/>
      <c r="X209" s="26"/>
      <c r="Y209" s="25"/>
      <c r="Z209" s="26"/>
      <c r="AA209" s="46">
        <v>2.1759259259259258E-3</v>
      </c>
      <c r="AB209" s="26">
        <v>4.4675925925925933E-3</v>
      </c>
      <c r="AC209" s="46">
        <v>2.1064814814814813E-3</v>
      </c>
      <c r="AD209" s="26">
        <v>4.363425925925926E-3</v>
      </c>
      <c r="AE209" s="46"/>
      <c r="AF209" s="26"/>
      <c r="AG209" s="46"/>
      <c r="AH209" s="26"/>
      <c r="AI209" s="46">
        <v>2.1412037037037038E-3</v>
      </c>
      <c r="AJ209" s="26">
        <v>4.6064814814814814E-3</v>
      </c>
      <c r="AK209" s="46"/>
      <c r="AL209" s="26"/>
      <c r="AN209" s="65" t="str">
        <f t="shared" si="42"/>
        <v/>
      </c>
      <c r="AO209" s="69"/>
      <c r="AR209" s="68"/>
      <c r="AS209" s="69"/>
    </row>
    <row r="210" spans="1:45" ht="15" x14ac:dyDescent="0.25">
      <c r="A210" s="47" t="s">
        <v>294</v>
      </c>
      <c r="B210" s="47"/>
      <c r="D210" s="29">
        <f t="shared" si="43"/>
        <v>3</v>
      </c>
      <c r="E210" s="43">
        <f t="shared" si="36"/>
        <v>1.2500000000000002E-3</v>
      </c>
      <c r="F210" s="23">
        <f t="shared" si="37"/>
        <v>2.5000000000000005E-3</v>
      </c>
      <c r="G210" s="23">
        <f t="shared" si="38"/>
        <v>5.000000000000001E-3</v>
      </c>
      <c r="H210" s="23">
        <f t="shared" si="39"/>
        <v>1.0000000000000002E-2</v>
      </c>
      <c r="I210" s="72">
        <f t="shared" si="44"/>
        <v>2.3726851851851851E-3</v>
      </c>
      <c r="J210" s="67">
        <f t="shared" si="45"/>
        <v>4.8726851851851856E-3</v>
      </c>
      <c r="K210" s="25"/>
      <c r="L210" s="26"/>
      <c r="M210" s="46"/>
      <c r="N210" s="26"/>
      <c r="O210" s="25"/>
      <c r="P210" s="26"/>
      <c r="Q210" s="25">
        <v>2.3726851851851851E-3</v>
      </c>
      <c r="R210" s="26">
        <v>4.8726851851851856E-3</v>
      </c>
      <c r="S210" s="25"/>
      <c r="T210" s="26"/>
      <c r="U210" s="25"/>
      <c r="V210" s="26"/>
      <c r="W210" s="25"/>
      <c r="X210" s="26"/>
      <c r="Y210" s="25"/>
      <c r="Z210" s="26"/>
      <c r="AA210" s="46"/>
      <c r="AB210" s="26"/>
      <c r="AC210" s="46"/>
      <c r="AD210" s="26"/>
      <c r="AE210" s="46"/>
      <c r="AF210" s="26"/>
      <c r="AG210" s="46"/>
      <c r="AH210" s="26"/>
      <c r="AI210" s="46"/>
      <c r="AJ210" s="26"/>
      <c r="AK210" s="46"/>
      <c r="AL210" s="26"/>
      <c r="AN210" s="65" t="str">
        <f t="shared" si="42"/>
        <v/>
      </c>
      <c r="AO210" s="69"/>
      <c r="AR210" s="68"/>
      <c r="AS210" s="69"/>
    </row>
    <row r="211" spans="1:45" ht="15" x14ac:dyDescent="0.25">
      <c r="A211" s="54" t="s">
        <v>163</v>
      </c>
      <c r="B211" s="54"/>
      <c r="D211" s="29">
        <f t="shared" si="43"/>
        <v>3</v>
      </c>
      <c r="E211" s="43">
        <f t="shared" si="36"/>
        <v>1.2789351851851853E-3</v>
      </c>
      <c r="F211" s="23">
        <f t="shared" si="37"/>
        <v>2.5578703703703705E-3</v>
      </c>
      <c r="G211" s="23">
        <f t="shared" si="38"/>
        <v>5.115740740740741E-3</v>
      </c>
      <c r="H211" s="23">
        <f t="shared" si="39"/>
        <v>1.0231481481481482E-2</v>
      </c>
      <c r="I211" s="72">
        <f t="shared" si="44"/>
        <v>2.2453703703703702E-3</v>
      </c>
      <c r="J211" s="67">
        <f t="shared" si="45"/>
        <v>4.8032407407407407E-3</v>
      </c>
      <c r="K211" s="25"/>
      <c r="L211" s="26"/>
      <c r="M211" s="46"/>
      <c r="N211" s="26"/>
      <c r="O211" s="25"/>
      <c r="P211" s="26"/>
      <c r="Q211" s="25"/>
      <c r="R211" s="26"/>
      <c r="S211" s="25"/>
      <c r="T211" s="26"/>
      <c r="U211" s="25"/>
      <c r="V211" s="26"/>
      <c r="W211" s="25"/>
      <c r="X211" s="26"/>
      <c r="Y211" s="25"/>
      <c r="Z211" s="26"/>
      <c r="AA211" s="46"/>
      <c r="AB211" s="26"/>
      <c r="AC211" s="46">
        <v>2.2453703703703702E-3</v>
      </c>
      <c r="AD211" s="26">
        <v>4.8032407407407407E-3</v>
      </c>
      <c r="AE211" s="46"/>
      <c r="AF211" s="26"/>
      <c r="AG211" s="46"/>
      <c r="AH211" s="26"/>
      <c r="AI211" s="46"/>
      <c r="AJ211" s="26"/>
      <c r="AK211" s="46"/>
      <c r="AL211" s="26"/>
      <c r="AN211" s="65" t="str">
        <f t="shared" si="42"/>
        <v/>
      </c>
    </row>
    <row r="212" spans="1:45" ht="15" x14ac:dyDescent="0.25">
      <c r="A212" s="47" t="s">
        <v>154</v>
      </c>
      <c r="B212" s="47"/>
      <c r="D212" s="29">
        <f t="shared" si="43"/>
        <v>2</v>
      </c>
      <c r="E212" s="43">
        <f t="shared" si="36"/>
        <v>1.3252314814814815E-3</v>
      </c>
      <c r="F212" s="23">
        <f t="shared" si="37"/>
        <v>2.650462962962963E-3</v>
      </c>
      <c r="G212" s="23">
        <f t="shared" si="38"/>
        <v>5.3009259259259259E-3</v>
      </c>
      <c r="H212" s="23">
        <f t="shared" si="39"/>
        <v>1.0601851851851852E-2</v>
      </c>
      <c r="I212" s="72">
        <f t="shared" si="44"/>
        <v>2.3842592592592591E-3</v>
      </c>
      <c r="J212" s="67">
        <f t="shared" si="45"/>
        <v>5.0347222222222225E-3</v>
      </c>
      <c r="K212" s="25"/>
      <c r="L212" s="26"/>
      <c r="M212" s="46"/>
      <c r="N212" s="26"/>
      <c r="O212" s="25"/>
      <c r="P212" s="26"/>
      <c r="Q212" s="25"/>
      <c r="R212" s="26"/>
      <c r="S212" s="25"/>
      <c r="T212" s="26"/>
      <c r="U212" s="25"/>
      <c r="V212" s="26"/>
      <c r="W212" s="25"/>
      <c r="X212" s="26"/>
      <c r="Y212" s="25"/>
      <c r="Z212" s="26"/>
      <c r="AA212" s="46"/>
      <c r="AB212" s="26"/>
      <c r="AC212" s="46"/>
      <c r="AD212" s="26"/>
      <c r="AE212" s="46">
        <v>2.3842592592592591E-3</v>
      </c>
      <c r="AF212" s="26">
        <v>5.0347222222222225E-3</v>
      </c>
      <c r="AG212" s="46"/>
      <c r="AH212" s="26"/>
      <c r="AI212" s="46"/>
      <c r="AJ212" s="26"/>
      <c r="AK212" s="46"/>
      <c r="AL212" s="26"/>
      <c r="AN212" s="65" t="str">
        <f t="shared" si="42"/>
        <v/>
      </c>
    </row>
    <row r="213" spans="1:45" ht="15" x14ac:dyDescent="0.25">
      <c r="A213" s="47" t="s">
        <v>43</v>
      </c>
      <c r="B213" s="47"/>
      <c r="D213" s="29" t="str">
        <f t="shared" si="43"/>
        <v>Test</v>
      </c>
      <c r="E213" s="43" t="str">
        <f t="shared" si="36"/>
        <v/>
      </c>
      <c r="F213" s="23" t="str">
        <f t="shared" si="37"/>
        <v/>
      </c>
      <c r="G213" s="23" t="str">
        <f t="shared" si="38"/>
        <v/>
      </c>
      <c r="H213" s="23" t="str">
        <f t="shared" si="39"/>
        <v/>
      </c>
      <c r="I213" s="72">
        <f t="shared" si="44"/>
        <v>0</v>
      </c>
      <c r="J213" s="67">
        <f t="shared" si="45"/>
        <v>0</v>
      </c>
      <c r="K213" s="25"/>
      <c r="L213" s="26"/>
      <c r="M213" s="46"/>
      <c r="N213" s="26"/>
      <c r="O213" s="25"/>
      <c r="P213" s="26"/>
      <c r="Q213" s="25"/>
      <c r="R213" s="26"/>
      <c r="S213" s="25"/>
      <c r="T213" s="26"/>
      <c r="U213" s="25"/>
      <c r="V213" s="26"/>
      <c r="W213" s="25"/>
      <c r="X213" s="26"/>
      <c r="Y213" s="25"/>
      <c r="Z213" s="26"/>
      <c r="AA213" s="46"/>
      <c r="AB213" s="26"/>
      <c r="AC213" s="46"/>
      <c r="AD213" s="26"/>
      <c r="AE213" s="46"/>
      <c r="AF213" s="26"/>
      <c r="AG213" s="46"/>
      <c r="AH213" s="26"/>
      <c r="AI213" s="46"/>
      <c r="AJ213" s="26"/>
      <c r="AK213" s="46"/>
      <c r="AL213" s="26"/>
      <c r="AN213" s="65" t="str">
        <f t="shared" si="42"/>
        <v>200m pace slower than 400m pace</v>
      </c>
    </row>
    <row r="214" spans="1:45" ht="15" x14ac:dyDescent="0.25">
      <c r="A214" s="47" t="s">
        <v>191</v>
      </c>
      <c r="B214" s="47"/>
      <c r="D214" s="29">
        <f t="shared" si="43"/>
        <v>5</v>
      </c>
      <c r="E214" s="43">
        <f t="shared" si="36"/>
        <v>9.9537037037037042E-4</v>
      </c>
      <c r="F214" s="23">
        <f t="shared" si="37"/>
        <v>1.9907407407407408E-3</v>
      </c>
      <c r="G214" s="23">
        <f t="shared" si="38"/>
        <v>3.9814814814814817E-3</v>
      </c>
      <c r="H214" s="23">
        <f t="shared" si="39"/>
        <v>7.9629629629629634E-3</v>
      </c>
      <c r="I214" s="72">
        <f t="shared" si="44"/>
        <v>1.9328703703703704E-3</v>
      </c>
      <c r="J214" s="67">
        <f t="shared" si="45"/>
        <v>3.9236111111111112E-3</v>
      </c>
      <c r="K214" s="25"/>
      <c r="L214" s="26"/>
      <c r="M214" s="46"/>
      <c r="N214" s="26"/>
      <c r="O214" s="25"/>
      <c r="P214" s="26"/>
      <c r="Q214" s="25">
        <v>1.9328703703703704E-3</v>
      </c>
      <c r="R214" s="26">
        <v>3.9236111111111112E-3</v>
      </c>
      <c r="S214" s="25"/>
      <c r="T214" s="26"/>
      <c r="U214" s="25"/>
      <c r="V214" s="26"/>
      <c r="W214" s="25"/>
      <c r="X214" s="26"/>
      <c r="Y214" s="25"/>
      <c r="Z214" s="26"/>
      <c r="AA214" s="46">
        <v>1.9791666666666668E-3</v>
      </c>
      <c r="AB214" s="26">
        <v>4.0624999999999993E-3</v>
      </c>
      <c r="AC214" s="46"/>
      <c r="AD214" s="26"/>
      <c r="AE214" s="46"/>
      <c r="AF214" s="26"/>
      <c r="AG214" s="46"/>
      <c r="AH214" s="26"/>
      <c r="AI214" s="46"/>
      <c r="AJ214" s="26"/>
      <c r="AK214" s="46"/>
      <c r="AL214" s="26"/>
      <c r="AN214" s="65" t="str">
        <f t="shared" si="42"/>
        <v/>
      </c>
    </row>
    <row r="215" spans="1:45" ht="15" x14ac:dyDescent="0.25">
      <c r="A215" s="47" t="s">
        <v>140</v>
      </c>
      <c r="B215" s="47"/>
      <c r="D215" s="29">
        <f t="shared" si="43"/>
        <v>1</v>
      </c>
      <c r="E215" s="43">
        <f t="shared" si="36"/>
        <v>1.4988425925925926E-3</v>
      </c>
      <c r="F215" s="23">
        <f t="shared" si="37"/>
        <v>2.9976851851851853E-3</v>
      </c>
      <c r="G215" s="23">
        <f t="shared" si="38"/>
        <v>5.9953703703703705E-3</v>
      </c>
      <c r="H215" s="23">
        <f t="shared" si="39"/>
        <v>1.1990740740740741E-2</v>
      </c>
      <c r="I215" s="72">
        <f t="shared" si="44"/>
        <v>2.5810185185185185E-3</v>
      </c>
      <c r="J215" s="67">
        <f t="shared" si="45"/>
        <v>5.5787037037037038E-3</v>
      </c>
      <c r="K215" s="25"/>
      <c r="L215" s="26"/>
      <c r="M215" s="46"/>
      <c r="N215" s="26"/>
      <c r="O215" s="25"/>
      <c r="P215" s="26"/>
      <c r="Q215" s="25"/>
      <c r="R215" s="26"/>
      <c r="S215" s="25"/>
      <c r="T215" s="26"/>
      <c r="U215" s="25"/>
      <c r="V215" s="26"/>
      <c r="W215" s="25"/>
      <c r="X215" s="26"/>
      <c r="Y215" s="25"/>
      <c r="Z215" s="26"/>
      <c r="AA215" s="46"/>
      <c r="AB215" s="26"/>
      <c r="AC215" s="46"/>
      <c r="AD215" s="26"/>
      <c r="AE215" s="46"/>
      <c r="AF215" s="26"/>
      <c r="AG215" s="46">
        <v>2.5810185185185185E-3</v>
      </c>
      <c r="AH215" s="26">
        <v>5.5787037037037038E-3</v>
      </c>
      <c r="AI215" s="46"/>
      <c r="AJ215" s="26"/>
      <c r="AK215" s="46"/>
      <c r="AL215" s="26"/>
      <c r="AN215" s="65" t="str">
        <f t="shared" si="42"/>
        <v/>
      </c>
    </row>
    <row r="216" spans="1:45" ht="15" x14ac:dyDescent="0.25">
      <c r="A216" s="47" t="s">
        <v>108</v>
      </c>
      <c r="B216" s="47"/>
      <c r="D216" s="29">
        <f t="shared" si="43"/>
        <v>2</v>
      </c>
      <c r="E216" s="43">
        <f t="shared" si="36"/>
        <v>1.3773148148148145E-3</v>
      </c>
      <c r="F216" s="23">
        <f t="shared" si="37"/>
        <v>2.754629629629629E-3</v>
      </c>
      <c r="G216" s="23">
        <f t="shared" si="38"/>
        <v>5.509259259259258E-3</v>
      </c>
      <c r="H216" s="23">
        <f t="shared" si="39"/>
        <v>1.1018518518518516E-2</v>
      </c>
      <c r="I216" s="72">
        <f t="shared" si="44"/>
        <v>2.5231481481481481E-3</v>
      </c>
      <c r="J216" s="67">
        <f t="shared" si="45"/>
        <v>5.2777777777777771E-3</v>
      </c>
      <c r="K216" s="25"/>
      <c r="L216" s="26"/>
      <c r="M216" s="46"/>
      <c r="N216" s="26"/>
      <c r="O216" s="25"/>
      <c r="P216" s="26"/>
      <c r="Q216" s="25"/>
      <c r="R216" s="26"/>
      <c r="S216" s="25"/>
      <c r="T216" s="26"/>
      <c r="U216" s="25"/>
      <c r="V216" s="26"/>
      <c r="W216" s="25"/>
      <c r="X216" s="26"/>
      <c r="Y216" s="25"/>
      <c r="Z216" s="26"/>
      <c r="AA216" s="46"/>
      <c r="AB216" s="26"/>
      <c r="AC216" s="46"/>
      <c r="AD216" s="26"/>
      <c r="AE216" s="46"/>
      <c r="AF216" s="26"/>
      <c r="AG216" s="46"/>
      <c r="AH216" s="26"/>
      <c r="AI216" s="46"/>
      <c r="AJ216" s="26"/>
      <c r="AK216" s="46">
        <v>2.5231481481481481E-3</v>
      </c>
      <c r="AL216" s="26">
        <v>5.2777777777777771E-3</v>
      </c>
      <c r="AN216" s="65" t="str">
        <f t="shared" si="42"/>
        <v/>
      </c>
    </row>
    <row r="217" spans="1:45" ht="15" x14ac:dyDescent="0.25">
      <c r="A217" s="47" t="s">
        <v>141</v>
      </c>
      <c r="B217" s="47"/>
      <c r="D217" s="29">
        <f t="shared" si="43"/>
        <v>3</v>
      </c>
      <c r="E217" s="43">
        <f t="shared" si="36"/>
        <v>1.2905092592592595E-3</v>
      </c>
      <c r="F217" s="23">
        <f t="shared" si="37"/>
        <v>2.5810185185185189E-3</v>
      </c>
      <c r="G217" s="23">
        <f t="shared" si="38"/>
        <v>5.1620370370370379E-3</v>
      </c>
      <c r="H217" s="23">
        <f t="shared" si="39"/>
        <v>1.0324074074074076E-2</v>
      </c>
      <c r="I217" s="72">
        <f t="shared" si="44"/>
        <v>2.4074074074074076E-3</v>
      </c>
      <c r="J217" s="67">
        <f t="shared" si="45"/>
        <v>4.9884259259259265E-3</v>
      </c>
      <c r="K217" s="25"/>
      <c r="L217" s="26"/>
      <c r="M217" s="46"/>
      <c r="N217" s="26"/>
      <c r="O217" s="25"/>
      <c r="P217" s="26"/>
      <c r="Q217" s="25"/>
      <c r="R217" s="26"/>
      <c r="S217" s="25"/>
      <c r="T217" s="26"/>
      <c r="U217" s="25"/>
      <c r="V217" s="26"/>
      <c r="W217" s="25"/>
      <c r="X217" s="26"/>
      <c r="Y217" s="25"/>
      <c r="Z217" s="26"/>
      <c r="AA217" s="46"/>
      <c r="AB217" s="26"/>
      <c r="AC217" s="46"/>
      <c r="AD217" s="26"/>
      <c r="AE217" s="46"/>
      <c r="AF217" s="26"/>
      <c r="AG217" s="46">
        <v>2.4074074074074076E-3</v>
      </c>
      <c r="AH217" s="26">
        <v>4.9884259259259265E-3</v>
      </c>
      <c r="AI217" s="46"/>
      <c r="AJ217" s="26"/>
      <c r="AK217" s="46"/>
      <c r="AL217" s="26"/>
      <c r="AN217" s="65" t="str">
        <f t="shared" si="42"/>
        <v/>
      </c>
    </row>
    <row r="218" spans="1:45" ht="15" x14ac:dyDescent="0.25">
      <c r="A218" s="47" t="s">
        <v>247</v>
      </c>
      <c r="B218" s="47"/>
      <c r="D218" s="29">
        <f t="shared" si="43"/>
        <v>1</v>
      </c>
      <c r="E218" s="43">
        <f t="shared" si="36"/>
        <v>1.5219907407407404E-3</v>
      </c>
      <c r="F218" s="23">
        <f t="shared" si="37"/>
        <v>3.0439814814814808E-3</v>
      </c>
      <c r="G218" s="23">
        <f t="shared" si="38"/>
        <v>6.0879629629629617E-3</v>
      </c>
      <c r="H218" s="23">
        <f t="shared" si="39"/>
        <v>1.2175925925925923E-2</v>
      </c>
      <c r="I218" s="72">
        <f t="shared" si="44"/>
        <v>2.6041666666666665E-3</v>
      </c>
      <c r="J218" s="67">
        <f t="shared" si="45"/>
        <v>5.6481481481481478E-3</v>
      </c>
      <c r="K218" s="25"/>
      <c r="L218" s="26"/>
      <c r="M218" s="46"/>
      <c r="N218" s="26"/>
      <c r="O218" s="25"/>
      <c r="P218" s="26"/>
      <c r="Q218" s="25"/>
      <c r="R218" s="26"/>
      <c r="S218" s="25"/>
      <c r="T218" s="26"/>
      <c r="U218" s="25"/>
      <c r="V218" s="26"/>
      <c r="W218" s="25">
        <v>2.6041666666666665E-3</v>
      </c>
      <c r="X218" s="26">
        <v>5.6481481481481478E-3</v>
      </c>
      <c r="Y218" s="25"/>
      <c r="Z218" s="26"/>
      <c r="AA218" s="46"/>
      <c r="AB218" s="26"/>
      <c r="AC218" s="46"/>
      <c r="AD218" s="26"/>
      <c r="AE218" s="46"/>
      <c r="AF218" s="26"/>
      <c r="AG218" s="46"/>
      <c r="AH218" s="26"/>
      <c r="AI218" s="46"/>
      <c r="AJ218" s="26"/>
      <c r="AK218" s="46"/>
      <c r="AL218" s="26"/>
      <c r="AN218" s="65" t="str">
        <f t="shared" si="42"/>
        <v/>
      </c>
      <c r="AP218" s="26"/>
      <c r="AQ218" s="13"/>
    </row>
    <row r="219" spans="1:45" ht="15" x14ac:dyDescent="0.25">
      <c r="A219" s="47" t="s">
        <v>44</v>
      </c>
      <c r="B219" s="47"/>
      <c r="D219" s="29">
        <f t="shared" si="43"/>
        <v>3</v>
      </c>
      <c r="E219" s="43">
        <f t="shared" si="36"/>
        <v>1.2905092592592588E-3</v>
      </c>
      <c r="F219" s="23">
        <f t="shared" si="37"/>
        <v>2.5810185185185176E-3</v>
      </c>
      <c r="G219" s="23">
        <f t="shared" si="38"/>
        <v>5.1620370370370353E-3</v>
      </c>
      <c r="H219" s="23">
        <f t="shared" si="39"/>
        <v>1.0324074074074071E-2</v>
      </c>
      <c r="I219" s="72">
        <f t="shared" si="44"/>
        <v>2.3148148148148151E-3</v>
      </c>
      <c r="J219" s="67">
        <f t="shared" si="45"/>
        <v>4.8958333333333328E-3</v>
      </c>
      <c r="K219" s="25"/>
      <c r="L219" s="26"/>
      <c r="M219" s="46"/>
      <c r="N219" s="26"/>
      <c r="O219" s="25"/>
      <c r="P219" s="26"/>
      <c r="Q219" s="25"/>
      <c r="R219" s="26"/>
      <c r="S219" s="25"/>
      <c r="T219" s="26"/>
      <c r="U219" s="25"/>
      <c r="V219" s="26"/>
      <c r="W219" s="25"/>
      <c r="X219" s="26"/>
      <c r="Y219" s="25"/>
      <c r="Z219" s="26"/>
      <c r="AA219" s="46"/>
      <c r="AB219" s="26"/>
      <c r="AC219" s="46"/>
      <c r="AD219" s="26"/>
      <c r="AE219" s="46"/>
      <c r="AF219" s="26"/>
      <c r="AG219" s="46">
        <v>2.3148148148148151E-3</v>
      </c>
      <c r="AH219" s="26">
        <v>4.8958333333333328E-3</v>
      </c>
      <c r="AI219" s="46"/>
      <c r="AJ219" s="26"/>
      <c r="AK219" s="46"/>
      <c r="AL219" s="26"/>
      <c r="AN219" s="65" t="str">
        <f t="shared" si="42"/>
        <v/>
      </c>
    </row>
    <row r="220" spans="1:45" ht="15" x14ac:dyDescent="0.25">
      <c r="A220" s="47" t="s">
        <v>196</v>
      </c>
      <c r="B220" s="47"/>
      <c r="D220" s="29">
        <f t="shared" si="43"/>
        <v>4</v>
      </c>
      <c r="E220" s="43">
        <f t="shared" ref="E220:E269" si="46">IFERROR(IF(J220="","",(100/((400-200)/((J220*86400)-(I220*86400)))/86400)),"")</f>
        <v>1.1226851851851855E-3</v>
      </c>
      <c r="F220" s="23">
        <f t="shared" ref="F220:F269" si="47">IF(E220="","",$F$5/100*E220)</f>
        <v>2.2453703703703711E-3</v>
      </c>
      <c r="G220" s="23">
        <f t="shared" ref="G220:G269" si="48">IF(E220="","",$G$5/100*E220)</f>
        <v>4.4907407407407422E-3</v>
      </c>
      <c r="H220" s="23">
        <f t="shared" ref="H220:H269" si="49">IF(E220="","",$H$5/100*E220)</f>
        <v>8.9814814814814844E-3</v>
      </c>
      <c r="I220" s="72">
        <f t="shared" si="44"/>
        <v>2.0254629629629629E-3</v>
      </c>
      <c r="J220" s="67">
        <f t="shared" si="45"/>
        <v>4.2708333333333339E-3</v>
      </c>
      <c r="K220" s="25"/>
      <c r="L220" s="26"/>
      <c r="M220" s="46"/>
      <c r="N220" s="26"/>
      <c r="O220" s="25"/>
      <c r="P220" s="26"/>
      <c r="Q220" s="25"/>
      <c r="R220" s="26"/>
      <c r="S220" s="25"/>
      <c r="T220" s="26"/>
      <c r="U220" s="25"/>
      <c r="V220" s="26"/>
      <c r="W220" s="25"/>
      <c r="X220" s="26"/>
      <c r="Y220" s="25"/>
      <c r="Z220" s="26"/>
      <c r="AA220" s="46">
        <v>2.0254629629629629E-3</v>
      </c>
      <c r="AB220" s="26">
        <v>4.2708333333333339E-3</v>
      </c>
      <c r="AC220" s="46"/>
      <c r="AD220" s="26"/>
      <c r="AE220" s="46"/>
      <c r="AF220" s="26"/>
      <c r="AG220" s="46"/>
      <c r="AH220" s="26"/>
      <c r="AI220" s="46"/>
      <c r="AJ220" s="26"/>
      <c r="AK220" s="46"/>
      <c r="AL220" s="26"/>
      <c r="AN220" s="65" t="str">
        <f t="shared" si="42"/>
        <v/>
      </c>
    </row>
    <row r="221" spans="1:45" ht="15" x14ac:dyDescent="0.25">
      <c r="A221" s="47" t="s">
        <v>264</v>
      </c>
      <c r="B221" s="47"/>
      <c r="D221" s="29">
        <f t="shared" si="43"/>
        <v>1</v>
      </c>
      <c r="E221" s="43">
        <f t="shared" si="46"/>
        <v>1.4930555555555558E-3</v>
      </c>
      <c r="F221" s="23">
        <f t="shared" si="47"/>
        <v>2.9861111111111117E-3</v>
      </c>
      <c r="G221" s="23">
        <f t="shared" si="48"/>
        <v>5.9722222222222234E-3</v>
      </c>
      <c r="H221" s="23">
        <f t="shared" si="49"/>
        <v>1.1944444444444447E-2</v>
      </c>
      <c r="I221" s="72">
        <f t="shared" si="44"/>
        <v>2.8009259259259259E-3</v>
      </c>
      <c r="J221" s="67">
        <f t="shared" si="45"/>
        <v>5.7870370370370376E-3</v>
      </c>
      <c r="K221" s="25"/>
      <c r="L221" s="26"/>
      <c r="M221" s="46"/>
      <c r="N221" s="26"/>
      <c r="O221" s="25"/>
      <c r="P221" s="26"/>
      <c r="Q221" s="25"/>
      <c r="R221" s="26"/>
      <c r="S221" s="25">
        <v>2.8009259259259259E-3</v>
      </c>
      <c r="T221" s="26">
        <v>5.7870370370370376E-3</v>
      </c>
      <c r="U221" s="25"/>
      <c r="V221" s="26"/>
      <c r="W221" s="25"/>
      <c r="X221" s="26"/>
      <c r="Y221" s="25"/>
      <c r="Z221" s="26"/>
      <c r="AA221" s="46"/>
      <c r="AB221" s="26"/>
      <c r="AC221" s="46"/>
      <c r="AD221" s="26"/>
      <c r="AE221" s="46"/>
      <c r="AF221" s="26"/>
      <c r="AG221" s="46"/>
      <c r="AH221" s="26"/>
      <c r="AI221" s="46"/>
      <c r="AJ221" s="26"/>
      <c r="AK221" s="46"/>
      <c r="AL221" s="26"/>
      <c r="AN221" s="65" t="str">
        <f t="shared" si="42"/>
        <v/>
      </c>
    </row>
    <row r="222" spans="1:45" ht="15" x14ac:dyDescent="0.25">
      <c r="A222" s="47" t="s">
        <v>145</v>
      </c>
      <c r="B222" s="47"/>
      <c r="D222" s="29">
        <f t="shared" si="43"/>
        <v>4</v>
      </c>
      <c r="E222" s="43">
        <f t="shared" si="46"/>
        <v>1.1689814814814818E-3</v>
      </c>
      <c r="F222" s="23">
        <f t="shared" si="47"/>
        <v>2.3379629629629636E-3</v>
      </c>
      <c r="G222" s="23">
        <f t="shared" si="48"/>
        <v>4.6759259259259271E-3</v>
      </c>
      <c r="H222" s="23">
        <f t="shared" si="49"/>
        <v>9.3518518518518542E-3</v>
      </c>
      <c r="I222" s="72">
        <f t="shared" si="44"/>
        <v>2.0949074074074073E-3</v>
      </c>
      <c r="J222" s="67">
        <f t="shared" si="45"/>
        <v>4.4328703703703709E-3</v>
      </c>
      <c r="K222" s="25"/>
      <c r="L222" s="26"/>
      <c r="M222" s="46"/>
      <c r="N222" s="26"/>
      <c r="O222" s="25"/>
      <c r="P222" s="26"/>
      <c r="Q222" s="25"/>
      <c r="R222" s="26"/>
      <c r="S222" s="25"/>
      <c r="T222" s="26"/>
      <c r="U222" s="25"/>
      <c r="V222" s="26"/>
      <c r="W222" s="25"/>
      <c r="X222" s="26"/>
      <c r="Y222" s="25"/>
      <c r="Z222" s="26"/>
      <c r="AA222" s="46"/>
      <c r="AB222" s="26"/>
      <c r="AC222" s="46"/>
      <c r="AD222" s="26"/>
      <c r="AE222" s="46"/>
      <c r="AF222" s="26"/>
      <c r="AG222" s="46">
        <v>2.0949074074074073E-3</v>
      </c>
      <c r="AH222" s="26">
        <v>4.4328703703703709E-3</v>
      </c>
      <c r="AI222" s="46"/>
      <c r="AJ222" s="26"/>
      <c r="AK222" s="46"/>
      <c r="AL222" s="26"/>
      <c r="AN222" s="65" t="str">
        <f t="shared" si="42"/>
        <v/>
      </c>
    </row>
    <row r="223" spans="1:45" ht="15" x14ac:dyDescent="0.25">
      <c r="A223" s="47" t="s">
        <v>297</v>
      </c>
      <c r="B223" s="47"/>
      <c r="D223" s="29">
        <f t="shared" si="43"/>
        <v>1</v>
      </c>
      <c r="E223" s="43">
        <f t="shared" si="46"/>
        <v>1.429398148148149E-3</v>
      </c>
      <c r="F223" s="23">
        <f t="shared" si="47"/>
        <v>2.8587962962962981E-3</v>
      </c>
      <c r="G223" s="23">
        <f t="shared" si="48"/>
        <v>5.7175925925925962E-3</v>
      </c>
      <c r="H223" s="23">
        <f t="shared" si="49"/>
        <v>1.1435185185185192E-2</v>
      </c>
      <c r="I223" s="72">
        <f t="shared" si="44"/>
        <v>2.7546296296296294E-3</v>
      </c>
      <c r="J223" s="67">
        <f t="shared" si="45"/>
        <v>5.6134259259259271E-3</v>
      </c>
      <c r="K223" s="25"/>
      <c r="L223" s="26"/>
      <c r="M223" s="46"/>
      <c r="N223" s="26"/>
      <c r="O223" s="25">
        <v>2.7546296296296294E-3</v>
      </c>
      <c r="P223" s="26">
        <v>5.6134259259259271E-3</v>
      </c>
      <c r="Q223" s="25"/>
      <c r="R223" s="26"/>
      <c r="S223" s="25"/>
      <c r="T223" s="26"/>
      <c r="U223" s="25"/>
      <c r="V223" s="26"/>
      <c r="W223" s="25"/>
      <c r="X223" s="26"/>
      <c r="Y223" s="25"/>
      <c r="Z223" s="26"/>
      <c r="AA223" s="46"/>
      <c r="AB223" s="26"/>
      <c r="AC223" s="46"/>
      <c r="AD223" s="26"/>
      <c r="AE223" s="46"/>
      <c r="AF223" s="26"/>
      <c r="AG223" s="46"/>
      <c r="AH223" s="26"/>
      <c r="AI223" s="46"/>
      <c r="AJ223" s="26"/>
      <c r="AK223" s="46"/>
      <c r="AL223" s="26"/>
      <c r="AN223" s="65" t="str">
        <f t="shared" si="42"/>
        <v/>
      </c>
    </row>
    <row r="224" spans="1:45" ht="15" x14ac:dyDescent="0.25">
      <c r="A224" s="54" t="s">
        <v>98</v>
      </c>
      <c r="B224" s="54"/>
      <c r="C224" s="41"/>
      <c r="D224" s="29">
        <f t="shared" si="43"/>
        <v>4</v>
      </c>
      <c r="E224" s="43">
        <f t="shared" si="46"/>
        <v>1.1689814814814818E-3</v>
      </c>
      <c r="F224" s="23">
        <f t="shared" si="47"/>
        <v>2.3379629629629636E-3</v>
      </c>
      <c r="G224" s="23">
        <f t="shared" si="48"/>
        <v>4.6759259259259271E-3</v>
      </c>
      <c r="H224" s="23">
        <f t="shared" si="49"/>
        <v>9.3518518518518542E-3</v>
      </c>
      <c r="I224" s="72">
        <f t="shared" si="44"/>
        <v>2.1759259259259258E-3</v>
      </c>
      <c r="J224" s="67">
        <f t="shared" si="45"/>
        <v>4.5138888888888893E-3</v>
      </c>
      <c r="K224" s="25"/>
      <c r="L224" s="26"/>
      <c r="M224" s="46"/>
      <c r="N224" s="26"/>
      <c r="O224" s="25"/>
      <c r="P224" s="26"/>
      <c r="Q224" s="25"/>
      <c r="R224" s="26"/>
      <c r="S224" s="25"/>
      <c r="T224" s="26"/>
      <c r="U224" s="25"/>
      <c r="V224" s="26"/>
      <c r="W224" s="25"/>
      <c r="X224" s="26"/>
      <c r="Y224" s="25"/>
      <c r="Z224" s="26"/>
      <c r="AA224" s="46"/>
      <c r="AB224" s="26"/>
      <c r="AC224" s="46">
        <v>2.1759259259259258E-3</v>
      </c>
      <c r="AD224" s="26">
        <v>4.5138888888888893E-3</v>
      </c>
      <c r="AE224" s="46"/>
      <c r="AF224" s="26"/>
      <c r="AG224" s="46">
        <v>2.0601851851851853E-3</v>
      </c>
      <c r="AH224" s="26">
        <v>4.340277777777778E-3</v>
      </c>
      <c r="AI224" s="46">
        <v>1.9907407407407408E-3</v>
      </c>
      <c r="AJ224" s="26">
        <v>4.2592592592592595E-3</v>
      </c>
      <c r="AK224" s="46">
        <v>2.1874999999999998E-3</v>
      </c>
      <c r="AL224" s="26">
        <v>4.3981481481481484E-3</v>
      </c>
      <c r="AN224" s="65" t="str">
        <f t="shared" si="42"/>
        <v/>
      </c>
    </row>
    <row r="225" spans="1:40" ht="15" x14ac:dyDescent="0.25">
      <c r="A225" s="54" t="s">
        <v>250</v>
      </c>
      <c r="B225" s="54"/>
      <c r="C225" s="41"/>
      <c r="D225" s="29">
        <f t="shared" si="43"/>
        <v>1</v>
      </c>
      <c r="E225" s="43">
        <f t="shared" si="46"/>
        <v>1.6898148148148152E-3</v>
      </c>
      <c r="F225" s="23">
        <f t="shared" si="47"/>
        <v>3.3796296296296304E-3</v>
      </c>
      <c r="G225" s="23">
        <f t="shared" si="48"/>
        <v>6.7592592592592609E-3</v>
      </c>
      <c r="H225" s="23">
        <f t="shared" si="49"/>
        <v>1.3518518518518522E-2</v>
      </c>
      <c r="I225" s="72">
        <f t="shared" si="44"/>
        <v>3.2870370370370367E-3</v>
      </c>
      <c r="J225" s="67">
        <f t="shared" si="45"/>
        <v>6.6666666666666671E-3</v>
      </c>
      <c r="K225" s="25"/>
      <c r="L225" s="26"/>
      <c r="M225" s="46"/>
      <c r="N225" s="26"/>
      <c r="O225" s="25"/>
      <c r="P225" s="26"/>
      <c r="Q225" s="25">
        <v>3.2870370370370367E-3</v>
      </c>
      <c r="R225" s="26">
        <v>6.6666666666666671E-3</v>
      </c>
      <c r="S225" s="25"/>
      <c r="T225" s="26"/>
      <c r="U225" s="25">
        <v>2.9861111111111113E-3</v>
      </c>
      <c r="V225" s="26">
        <v>6.1805555555555563E-3</v>
      </c>
      <c r="W225" s="25">
        <v>3.0555555555555557E-3</v>
      </c>
      <c r="X225" s="26">
        <v>6.238425925925925E-3</v>
      </c>
      <c r="Y225" s="25"/>
      <c r="Z225" s="26"/>
      <c r="AA225" s="46"/>
      <c r="AB225" s="26"/>
      <c r="AC225" s="46"/>
      <c r="AD225" s="26"/>
      <c r="AE225" s="46"/>
      <c r="AF225" s="26"/>
      <c r="AG225" s="46"/>
      <c r="AH225" s="26"/>
      <c r="AI225" s="46"/>
      <c r="AJ225" s="26"/>
      <c r="AK225" s="46"/>
      <c r="AL225" s="26"/>
      <c r="AN225" s="65" t="str">
        <f t="shared" si="42"/>
        <v/>
      </c>
    </row>
    <row r="226" spans="1:40" ht="15" x14ac:dyDescent="0.25">
      <c r="A226" s="54" t="s">
        <v>310</v>
      </c>
      <c r="B226" s="54"/>
      <c r="C226" s="41"/>
      <c r="D226" s="29">
        <f t="shared" si="43"/>
        <v>5</v>
      </c>
      <c r="E226" s="43">
        <f t="shared" si="46"/>
        <v>1.0474537037037039E-3</v>
      </c>
      <c r="F226" s="23">
        <f t="shared" si="47"/>
        <v>2.0949074074074077E-3</v>
      </c>
      <c r="G226" s="23">
        <f t="shared" si="48"/>
        <v>4.1898148148148155E-3</v>
      </c>
      <c r="H226" s="23">
        <f t="shared" si="49"/>
        <v>8.379629629629631E-3</v>
      </c>
      <c r="I226" s="72">
        <f t="shared" si="44"/>
        <v>1.9791666666666668E-3</v>
      </c>
      <c r="J226" s="67">
        <f t="shared" si="45"/>
        <v>4.0740740740740746E-3</v>
      </c>
      <c r="K226" s="25"/>
      <c r="L226" s="26"/>
      <c r="M226" s="46">
        <v>1.9791666666666668E-3</v>
      </c>
      <c r="N226" s="26">
        <v>4.0740740740740746E-3</v>
      </c>
      <c r="O226" s="25"/>
      <c r="P226" s="26"/>
      <c r="Q226" s="25"/>
      <c r="R226" s="26"/>
      <c r="S226" s="25"/>
      <c r="T226" s="26"/>
      <c r="U226" s="25"/>
      <c r="V226" s="26"/>
      <c r="W226" s="25"/>
      <c r="X226" s="26"/>
      <c r="Y226" s="25"/>
      <c r="Z226" s="26"/>
      <c r="AA226" s="46"/>
      <c r="AB226" s="26"/>
      <c r="AC226" s="46"/>
      <c r="AD226" s="26"/>
      <c r="AE226" s="46"/>
      <c r="AF226" s="26"/>
      <c r="AG226" s="46"/>
      <c r="AH226" s="26"/>
      <c r="AI226" s="46"/>
      <c r="AJ226" s="26"/>
      <c r="AK226" s="46"/>
      <c r="AL226" s="26"/>
      <c r="AN226" s="65" t="str">
        <f t="shared" si="42"/>
        <v/>
      </c>
    </row>
    <row r="227" spans="1:40" ht="15" x14ac:dyDescent="0.25">
      <c r="A227" s="54" t="s">
        <v>45</v>
      </c>
      <c r="B227" s="54"/>
      <c r="D227" s="29">
        <f t="shared" si="43"/>
        <v>4</v>
      </c>
      <c r="E227" s="43">
        <f t="shared" si="46"/>
        <v>1.1574074074074073E-3</v>
      </c>
      <c r="F227" s="23">
        <f t="shared" si="47"/>
        <v>2.3148148148148147E-3</v>
      </c>
      <c r="G227" s="23">
        <f t="shared" si="48"/>
        <v>4.6296296296296294E-3</v>
      </c>
      <c r="H227" s="23">
        <f t="shared" si="49"/>
        <v>9.2592592592592587E-3</v>
      </c>
      <c r="I227" s="72">
        <f t="shared" si="44"/>
        <v>2.0254629629629629E-3</v>
      </c>
      <c r="J227" s="67">
        <f t="shared" si="45"/>
        <v>4.340277777777778E-3</v>
      </c>
      <c r="K227" s="25"/>
      <c r="L227" s="26"/>
      <c r="M227" s="46"/>
      <c r="N227" s="26"/>
      <c r="O227" s="25"/>
      <c r="P227" s="26"/>
      <c r="Q227" s="25"/>
      <c r="R227" s="26"/>
      <c r="S227" s="25"/>
      <c r="T227" s="26"/>
      <c r="U227" s="25"/>
      <c r="V227" s="26"/>
      <c r="W227" s="25"/>
      <c r="X227" s="26"/>
      <c r="Y227" s="25"/>
      <c r="Z227" s="26"/>
      <c r="AA227" s="46"/>
      <c r="AB227" s="26"/>
      <c r="AC227" s="46"/>
      <c r="AD227" s="26"/>
      <c r="AE227" s="46"/>
      <c r="AF227" s="26"/>
      <c r="AG227" s="46"/>
      <c r="AH227" s="26"/>
      <c r="AI227" s="46"/>
      <c r="AJ227" s="26"/>
      <c r="AK227" s="46">
        <v>2.0254629629629629E-3</v>
      </c>
      <c r="AL227" s="26">
        <v>4.340277777777778E-3</v>
      </c>
      <c r="AN227" s="65" t="str">
        <f t="shared" si="42"/>
        <v/>
      </c>
    </row>
    <row r="228" spans="1:40" ht="15" x14ac:dyDescent="0.25">
      <c r="A228" s="54" t="s">
        <v>221</v>
      </c>
      <c r="B228" s="54"/>
      <c r="D228" s="29">
        <f t="shared" si="43"/>
        <v>5</v>
      </c>
      <c r="E228" s="43">
        <f t="shared" si="46"/>
        <v>1.0532407407407409E-3</v>
      </c>
      <c r="F228" s="23">
        <f t="shared" si="47"/>
        <v>2.1064814814814817E-3</v>
      </c>
      <c r="G228" s="23">
        <f t="shared" si="48"/>
        <v>4.2129629629629635E-3</v>
      </c>
      <c r="H228" s="23">
        <f t="shared" si="49"/>
        <v>8.425925925925927E-3</v>
      </c>
      <c r="I228" s="72">
        <f t="shared" si="44"/>
        <v>1.9444444444444442E-3</v>
      </c>
      <c r="J228" s="67">
        <f t="shared" si="45"/>
        <v>4.0509259259259257E-3</v>
      </c>
      <c r="K228" s="25"/>
      <c r="L228" s="26"/>
      <c r="M228" s="46"/>
      <c r="N228" s="26"/>
      <c r="O228" s="25"/>
      <c r="P228" s="26"/>
      <c r="Q228" s="25"/>
      <c r="R228" s="26"/>
      <c r="S228" s="25"/>
      <c r="T228" s="26"/>
      <c r="U228" s="25"/>
      <c r="V228" s="26"/>
      <c r="W228" s="25">
        <v>1.9444444444444442E-3</v>
      </c>
      <c r="X228" s="26">
        <v>4.0509259259259257E-3</v>
      </c>
      <c r="Y228" s="25">
        <v>1.9328703703703704E-3</v>
      </c>
      <c r="Z228" s="26">
        <v>4.1782407407407402E-3</v>
      </c>
      <c r="AA228" s="46"/>
      <c r="AB228" s="26"/>
      <c r="AC228" s="46"/>
      <c r="AD228" s="26"/>
      <c r="AE228" s="46"/>
      <c r="AF228" s="26"/>
      <c r="AG228" s="46"/>
      <c r="AH228" s="26"/>
      <c r="AI228" s="46"/>
      <c r="AJ228" s="26"/>
      <c r="AK228" s="46"/>
      <c r="AL228" s="26"/>
      <c r="AN228" s="65" t="str">
        <f t="shared" si="42"/>
        <v/>
      </c>
    </row>
    <row r="229" spans="1:40" ht="15" x14ac:dyDescent="0.25">
      <c r="A229" s="54" t="s">
        <v>237</v>
      </c>
      <c r="B229" s="54"/>
      <c r="D229" s="29">
        <f t="shared" si="43"/>
        <v>1</v>
      </c>
      <c r="E229" s="43">
        <f t="shared" si="46"/>
        <v>1.5451388888888895E-3</v>
      </c>
      <c r="F229" s="23">
        <f t="shared" si="47"/>
        <v>3.090277777777779E-3</v>
      </c>
      <c r="G229" s="23">
        <f t="shared" si="48"/>
        <v>6.1805555555555581E-3</v>
      </c>
      <c r="H229" s="23">
        <f t="shared" si="49"/>
        <v>1.2361111111111116E-2</v>
      </c>
      <c r="I229" s="72">
        <f t="shared" si="44"/>
        <v>2.4768518518518516E-3</v>
      </c>
      <c r="J229" s="67">
        <f t="shared" si="45"/>
        <v>5.5671296296296302E-3</v>
      </c>
      <c r="K229" s="25"/>
      <c r="L229" s="26"/>
      <c r="M229" s="46"/>
      <c r="N229" s="26"/>
      <c r="O229" s="25"/>
      <c r="P229" s="26"/>
      <c r="Q229" s="25"/>
      <c r="R229" s="26"/>
      <c r="S229" s="25"/>
      <c r="T229" s="26"/>
      <c r="U229" s="25"/>
      <c r="V229" s="26"/>
      <c r="W229" s="25"/>
      <c r="X229" s="26"/>
      <c r="Y229" s="25">
        <v>2.4768518518518516E-3</v>
      </c>
      <c r="Z229" s="26">
        <v>5.5671296296296302E-3</v>
      </c>
      <c r="AA229" s="46"/>
      <c r="AB229" s="26"/>
      <c r="AC229" s="46"/>
      <c r="AD229" s="26"/>
      <c r="AE229" s="46"/>
      <c r="AF229" s="26"/>
      <c r="AG229" s="46"/>
      <c r="AH229" s="26"/>
      <c r="AI229" s="46"/>
      <c r="AJ229" s="26"/>
      <c r="AK229" s="46"/>
      <c r="AL229" s="26"/>
      <c r="AN229" s="65" t="str">
        <f t="shared" si="42"/>
        <v/>
      </c>
    </row>
    <row r="230" spans="1:40" ht="15" x14ac:dyDescent="0.25">
      <c r="A230" s="47" t="s">
        <v>58</v>
      </c>
      <c r="B230" s="47"/>
      <c r="D230" s="29">
        <f t="shared" si="43"/>
        <v>2</v>
      </c>
      <c r="E230" s="43">
        <f t="shared" si="46"/>
        <v>1.3252314814814815E-3</v>
      </c>
      <c r="F230" s="23">
        <f t="shared" si="47"/>
        <v>2.650462962962963E-3</v>
      </c>
      <c r="G230" s="23">
        <f t="shared" si="48"/>
        <v>5.3009259259259259E-3</v>
      </c>
      <c r="H230" s="23">
        <f t="shared" si="49"/>
        <v>1.0601851851851852E-2</v>
      </c>
      <c r="I230" s="72">
        <f t="shared" si="44"/>
        <v>2.7893518518518519E-3</v>
      </c>
      <c r="J230" s="67">
        <f t="shared" si="45"/>
        <v>5.4398148148148149E-3</v>
      </c>
      <c r="K230" s="25"/>
      <c r="L230" s="26"/>
      <c r="M230" s="46"/>
      <c r="N230" s="26"/>
      <c r="O230" s="25"/>
      <c r="P230" s="26"/>
      <c r="Q230" s="25"/>
      <c r="R230" s="26"/>
      <c r="S230" s="25"/>
      <c r="T230" s="26"/>
      <c r="U230" s="25"/>
      <c r="V230" s="26"/>
      <c r="W230" s="25"/>
      <c r="X230" s="26"/>
      <c r="Y230" s="25"/>
      <c r="Z230" s="26"/>
      <c r="AA230" s="46"/>
      <c r="AB230" s="26"/>
      <c r="AC230" s="46"/>
      <c r="AD230" s="26"/>
      <c r="AE230" s="46"/>
      <c r="AF230" s="26"/>
      <c r="AG230" s="46"/>
      <c r="AH230" s="26"/>
      <c r="AI230" s="46">
        <v>2.7893518518518519E-3</v>
      </c>
      <c r="AJ230" s="26">
        <v>5.4398148148148149E-3</v>
      </c>
      <c r="AK230" s="46"/>
      <c r="AL230" s="26"/>
      <c r="AN230" s="65" t="str">
        <f t="shared" si="42"/>
        <v>200m pace slower than 400m pace</v>
      </c>
    </row>
    <row r="231" spans="1:40" ht="15" x14ac:dyDescent="0.25">
      <c r="A231" s="47" t="s">
        <v>111</v>
      </c>
      <c r="B231" s="47"/>
      <c r="D231" s="29">
        <f t="shared" si="43"/>
        <v>5</v>
      </c>
      <c r="E231" s="43">
        <f t="shared" si="46"/>
        <v>8.6226851851851851E-4</v>
      </c>
      <c r="F231" s="23">
        <f t="shared" si="47"/>
        <v>1.724537037037037E-3</v>
      </c>
      <c r="G231" s="23">
        <f t="shared" si="48"/>
        <v>3.449074074074074E-3</v>
      </c>
      <c r="H231" s="23">
        <f t="shared" si="49"/>
        <v>6.898148148148148E-3</v>
      </c>
      <c r="I231" s="72">
        <f t="shared" si="44"/>
        <v>1.6203703703703703E-3</v>
      </c>
      <c r="J231" s="67">
        <f t="shared" si="45"/>
        <v>3.3449074074074071E-3</v>
      </c>
      <c r="K231" s="25"/>
      <c r="L231" s="26"/>
      <c r="M231" s="46"/>
      <c r="N231" s="26"/>
      <c r="O231" s="25"/>
      <c r="P231" s="26"/>
      <c r="Q231" s="25"/>
      <c r="R231" s="26"/>
      <c r="S231" s="25"/>
      <c r="T231" s="26"/>
      <c r="U231" s="25"/>
      <c r="V231" s="26"/>
      <c r="W231" s="25"/>
      <c r="X231" s="26"/>
      <c r="Y231" s="25"/>
      <c r="Z231" s="26"/>
      <c r="AA231" s="46"/>
      <c r="AB231" s="26"/>
      <c r="AC231" s="46"/>
      <c r="AD231" s="26"/>
      <c r="AE231" s="46"/>
      <c r="AF231" s="26"/>
      <c r="AG231" s="46">
        <v>1.6203703703703703E-3</v>
      </c>
      <c r="AH231" s="26">
        <v>3.3449074074074071E-3</v>
      </c>
      <c r="AI231" s="46"/>
      <c r="AJ231" s="26"/>
      <c r="AK231" s="46">
        <v>1.736111111111111E-3</v>
      </c>
      <c r="AL231" s="26">
        <v>3.5069444444444445E-3</v>
      </c>
      <c r="AN231" s="65" t="str">
        <f t="shared" si="42"/>
        <v/>
      </c>
    </row>
    <row r="232" spans="1:40" ht="15" x14ac:dyDescent="0.25">
      <c r="A232" s="47" t="s">
        <v>46</v>
      </c>
      <c r="B232" s="47"/>
      <c r="D232" s="29">
        <f t="shared" si="43"/>
        <v>5</v>
      </c>
      <c r="E232" s="43">
        <f t="shared" si="46"/>
        <v>9.6064814814814797E-4</v>
      </c>
      <c r="F232" s="23">
        <f t="shared" si="47"/>
        <v>1.9212962962962959E-3</v>
      </c>
      <c r="G232" s="23">
        <f t="shared" si="48"/>
        <v>3.8425925925925919E-3</v>
      </c>
      <c r="H232" s="23">
        <f t="shared" si="49"/>
        <v>7.6851851851851838E-3</v>
      </c>
      <c r="I232" s="72">
        <f t="shared" si="44"/>
        <v>1.7592592592592592E-3</v>
      </c>
      <c r="J232" s="67">
        <f t="shared" si="45"/>
        <v>3.6805555555555554E-3</v>
      </c>
      <c r="K232" s="25"/>
      <c r="L232" s="26"/>
      <c r="M232" s="46"/>
      <c r="N232" s="26"/>
      <c r="O232" s="25"/>
      <c r="P232" s="26"/>
      <c r="Q232" s="25"/>
      <c r="R232" s="26"/>
      <c r="S232" s="25"/>
      <c r="T232" s="26"/>
      <c r="U232" s="25"/>
      <c r="V232" s="26"/>
      <c r="W232" s="25"/>
      <c r="X232" s="26"/>
      <c r="Y232" s="25"/>
      <c r="Z232" s="26"/>
      <c r="AA232" s="46"/>
      <c r="AB232" s="26"/>
      <c r="AC232" s="46"/>
      <c r="AD232" s="26"/>
      <c r="AE232" s="46"/>
      <c r="AF232" s="26"/>
      <c r="AG232" s="46">
        <v>1.7592592592592592E-3</v>
      </c>
      <c r="AH232" s="26">
        <v>3.6805555555555554E-3</v>
      </c>
      <c r="AI232" s="46"/>
      <c r="AJ232" s="26"/>
      <c r="AK232" s="46"/>
      <c r="AL232" s="26"/>
      <c r="AN232" s="65" t="str">
        <f t="shared" si="42"/>
        <v/>
      </c>
    </row>
    <row r="233" spans="1:40" ht="15" x14ac:dyDescent="0.25">
      <c r="A233" s="54" t="s">
        <v>218</v>
      </c>
      <c r="B233" s="54"/>
      <c r="D233" s="29">
        <f t="shared" si="43"/>
        <v>2</v>
      </c>
      <c r="E233" s="43">
        <f t="shared" si="46"/>
        <v>1.3078703703703698E-3</v>
      </c>
      <c r="F233" s="23">
        <f t="shared" si="47"/>
        <v>2.6157407407407397E-3</v>
      </c>
      <c r="G233" s="23">
        <f t="shared" si="48"/>
        <v>5.2314814814814793E-3</v>
      </c>
      <c r="H233" s="23">
        <f t="shared" si="49"/>
        <v>1.0462962962962959E-2</v>
      </c>
      <c r="I233" s="72">
        <f t="shared" si="44"/>
        <v>2.3958333333333336E-3</v>
      </c>
      <c r="J233" s="67">
        <f t="shared" si="45"/>
        <v>5.0115740740740737E-3</v>
      </c>
      <c r="K233" s="25"/>
      <c r="L233" s="26"/>
      <c r="M233" s="46"/>
      <c r="N233" s="26"/>
      <c r="O233" s="25"/>
      <c r="P233" s="26"/>
      <c r="Q233" s="25"/>
      <c r="R233" s="26"/>
      <c r="S233" s="25"/>
      <c r="T233" s="26"/>
      <c r="U233" s="25"/>
      <c r="V233" s="26"/>
      <c r="W233" s="25"/>
      <c r="X233" s="26"/>
      <c r="Y233" s="25">
        <v>2.3958333333333336E-3</v>
      </c>
      <c r="Z233" s="26">
        <v>5.0115740740740737E-3</v>
      </c>
      <c r="AA233" s="46"/>
      <c r="AB233" s="26"/>
      <c r="AC233" s="46"/>
      <c r="AD233" s="26"/>
      <c r="AE233" s="46"/>
      <c r="AF233" s="26"/>
      <c r="AG233" s="46"/>
      <c r="AH233" s="26"/>
      <c r="AI233" s="46"/>
      <c r="AJ233" s="26"/>
      <c r="AK233" s="46"/>
      <c r="AL233" s="26"/>
      <c r="AN233" s="65" t="str">
        <f t="shared" si="42"/>
        <v/>
      </c>
    </row>
    <row r="234" spans="1:40" ht="15" x14ac:dyDescent="0.25">
      <c r="A234" s="54" t="s">
        <v>47</v>
      </c>
      <c r="B234" s="54"/>
      <c r="D234" s="29">
        <f t="shared" si="43"/>
        <v>3</v>
      </c>
      <c r="E234" s="43">
        <f t="shared" si="46"/>
        <v>1.1921296296296294E-3</v>
      </c>
      <c r="F234" s="23">
        <f t="shared" si="47"/>
        <v>2.3842592592592587E-3</v>
      </c>
      <c r="G234" s="23">
        <f t="shared" si="48"/>
        <v>4.7685185185185174E-3</v>
      </c>
      <c r="H234" s="23">
        <f t="shared" si="49"/>
        <v>9.5370370370370348E-3</v>
      </c>
      <c r="I234" s="72">
        <f t="shared" si="44"/>
        <v>2.1527777777777778E-3</v>
      </c>
      <c r="J234" s="67">
        <f t="shared" si="45"/>
        <v>4.5370370370370365E-3</v>
      </c>
      <c r="K234" s="25"/>
      <c r="L234" s="26"/>
      <c r="M234" s="46"/>
      <c r="N234" s="46"/>
      <c r="O234" s="25"/>
      <c r="P234" s="46"/>
      <c r="Q234" s="25"/>
      <c r="R234" s="46"/>
      <c r="S234" s="25"/>
      <c r="T234" s="46"/>
      <c r="U234" s="25">
        <v>2.1527777777777778E-3</v>
      </c>
      <c r="V234" s="46">
        <v>4.5370370370370365E-3</v>
      </c>
      <c r="W234" s="25">
        <v>2.0833333333333333E-3</v>
      </c>
      <c r="X234" s="46">
        <v>4.3981481481481484E-3</v>
      </c>
      <c r="Y234" s="25">
        <v>2.1412037037037038E-3</v>
      </c>
      <c r="Z234" s="26">
        <v>4.5370370370370365E-3</v>
      </c>
      <c r="AA234" s="46">
        <v>2.0138888888888888E-3</v>
      </c>
      <c r="AB234" s="26">
        <v>4.2592592592592595E-3</v>
      </c>
      <c r="AC234" s="46">
        <v>2.0833333333333333E-3</v>
      </c>
      <c r="AD234" s="26">
        <v>4.363425925925926E-3</v>
      </c>
      <c r="AE234" s="46">
        <v>2.1759259259259258E-3</v>
      </c>
      <c r="AF234" s="26">
        <v>4.4212962962962956E-3</v>
      </c>
      <c r="AG234" s="46">
        <v>2.2106481481481478E-3</v>
      </c>
      <c r="AH234" s="26">
        <v>4.5601851851851853E-3</v>
      </c>
      <c r="AI234" s="46">
        <v>2.1990740740740742E-3</v>
      </c>
      <c r="AJ234" s="26">
        <v>4.6064814814814814E-3</v>
      </c>
      <c r="AK234" s="46"/>
      <c r="AL234" s="26"/>
      <c r="AN234" s="65" t="str">
        <f t="shared" si="42"/>
        <v/>
      </c>
    </row>
    <row r="235" spans="1:40" ht="15" x14ac:dyDescent="0.25">
      <c r="A235" s="54" t="s">
        <v>256</v>
      </c>
      <c r="B235" s="54"/>
      <c r="D235" s="29" t="str">
        <f t="shared" si="43"/>
        <v>Test</v>
      </c>
      <c r="E235" s="43">
        <f t="shared" si="46"/>
        <v>2.9166666666666668E-3</v>
      </c>
      <c r="F235" s="23">
        <f t="shared" si="47"/>
        <v>5.8333333333333336E-3</v>
      </c>
      <c r="G235" s="23">
        <f t="shared" si="48"/>
        <v>1.1666666666666667E-2</v>
      </c>
      <c r="H235" s="23">
        <f t="shared" si="49"/>
        <v>2.3333333333333334E-2</v>
      </c>
      <c r="I235" s="72">
        <f t="shared" si="44"/>
        <v>5.7870370370370376E-3</v>
      </c>
      <c r="J235" s="67">
        <f t="shared" si="45"/>
        <v>1.1620370370370371E-2</v>
      </c>
      <c r="K235" s="25"/>
      <c r="L235" s="26"/>
      <c r="M235" s="46"/>
      <c r="N235" s="46"/>
      <c r="O235" s="25"/>
      <c r="P235" s="46"/>
      <c r="Q235" s="25"/>
      <c r="R235" s="46"/>
      <c r="S235" s="25"/>
      <c r="T235" s="46"/>
      <c r="U235" s="25">
        <v>5.7870370370370376E-3</v>
      </c>
      <c r="V235" s="46">
        <v>1.1620370370370371E-2</v>
      </c>
      <c r="W235" s="25"/>
      <c r="X235" s="46"/>
      <c r="Y235" s="25"/>
      <c r="Z235" s="26"/>
      <c r="AA235" s="46"/>
      <c r="AB235" s="26"/>
      <c r="AC235" s="46"/>
      <c r="AD235" s="26"/>
      <c r="AE235" s="46"/>
      <c r="AF235" s="26"/>
      <c r="AG235" s="46"/>
      <c r="AH235" s="26"/>
      <c r="AI235" s="46"/>
      <c r="AJ235" s="26"/>
      <c r="AK235" s="46"/>
      <c r="AL235" s="26"/>
      <c r="AN235" s="65" t="str">
        <f t="shared" si="42"/>
        <v/>
      </c>
    </row>
    <row r="236" spans="1:40" ht="15" x14ac:dyDescent="0.25">
      <c r="A236" s="54" t="s">
        <v>166</v>
      </c>
      <c r="B236" s="54"/>
      <c r="D236" s="29">
        <f t="shared" si="43"/>
        <v>5</v>
      </c>
      <c r="E236" s="43">
        <f t="shared" si="46"/>
        <v>9.9537037037037042E-4</v>
      </c>
      <c r="F236" s="23">
        <f t="shared" si="47"/>
        <v>1.9907407407407408E-3</v>
      </c>
      <c r="G236" s="23">
        <f t="shared" si="48"/>
        <v>3.9814814814814817E-3</v>
      </c>
      <c r="H236" s="23">
        <f t="shared" si="49"/>
        <v>7.9629629629629634E-3</v>
      </c>
      <c r="I236" s="72">
        <f t="shared" si="44"/>
        <v>1.9097222222222222E-3</v>
      </c>
      <c r="J236" s="67">
        <f t="shared" si="45"/>
        <v>3.9004629629629632E-3</v>
      </c>
      <c r="K236" s="25"/>
      <c r="L236" s="26"/>
      <c r="M236" s="46"/>
      <c r="N236" s="26"/>
      <c r="O236" s="25"/>
      <c r="P236" s="26"/>
      <c r="Q236" s="25"/>
      <c r="R236" s="26"/>
      <c r="S236" s="25"/>
      <c r="T236" s="26"/>
      <c r="U236" s="25"/>
      <c r="V236" s="26"/>
      <c r="W236" s="25"/>
      <c r="X236" s="26"/>
      <c r="Y236" s="25"/>
      <c r="Z236" s="26"/>
      <c r="AA236" s="46">
        <v>1.9097222222222222E-3</v>
      </c>
      <c r="AB236" s="26">
        <v>3.9004629629629632E-3</v>
      </c>
      <c r="AC236" s="46">
        <v>1.8750000000000001E-3</v>
      </c>
      <c r="AD236" s="26">
        <v>3.9236111111111112E-3</v>
      </c>
      <c r="AE236" s="46"/>
      <c r="AF236" s="26"/>
      <c r="AG236" s="46"/>
      <c r="AH236" s="26"/>
      <c r="AI236" s="46"/>
      <c r="AJ236" s="26"/>
      <c r="AK236" s="46"/>
      <c r="AL236" s="26"/>
      <c r="AN236" s="65" t="str">
        <f t="shared" si="42"/>
        <v/>
      </c>
    </row>
    <row r="237" spans="1:40" ht="15" x14ac:dyDescent="0.25">
      <c r="A237" s="54" t="s">
        <v>114</v>
      </c>
      <c r="B237" s="54"/>
      <c r="D237" s="29">
        <f t="shared" si="43"/>
        <v>3</v>
      </c>
      <c r="E237" s="43">
        <f t="shared" si="46"/>
        <v>1.2442129629629628E-3</v>
      </c>
      <c r="F237" s="23">
        <f t="shared" si="47"/>
        <v>2.4884259259259256E-3</v>
      </c>
      <c r="G237" s="23">
        <f t="shared" si="48"/>
        <v>4.9768518518518512E-3</v>
      </c>
      <c r="H237" s="23">
        <f t="shared" si="49"/>
        <v>9.9537037037037025E-3</v>
      </c>
      <c r="I237" s="72">
        <f t="shared" si="44"/>
        <v>2.2569444444444447E-3</v>
      </c>
      <c r="J237" s="67">
        <f t="shared" si="45"/>
        <v>4.7453703703703703E-3</v>
      </c>
      <c r="K237" s="25"/>
      <c r="L237" s="26"/>
      <c r="M237" s="46"/>
      <c r="N237" s="26"/>
      <c r="O237" s="25"/>
      <c r="P237" s="26"/>
      <c r="Q237" s="25"/>
      <c r="R237" s="26"/>
      <c r="S237" s="25"/>
      <c r="T237" s="26"/>
      <c r="U237" s="25"/>
      <c r="V237" s="26"/>
      <c r="W237" s="25"/>
      <c r="X237" s="26"/>
      <c r="Y237" s="25"/>
      <c r="Z237" s="26"/>
      <c r="AA237" s="46"/>
      <c r="AB237" s="26"/>
      <c r="AC237" s="46"/>
      <c r="AD237" s="26"/>
      <c r="AE237" s="46"/>
      <c r="AF237" s="26"/>
      <c r="AG237" s="46"/>
      <c r="AH237" s="26"/>
      <c r="AI237" s="46"/>
      <c r="AJ237" s="26"/>
      <c r="AK237" s="46">
        <v>2.2569444444444447E-3</v>
      </c>
      <c r="AL237" s="26">
        <v>4.7453703703703703E-3</v>
      </c>
      <c r="AN237" s="65" t="str">
        <f t="shared" si="42"/>
        <v/>
      </c>
    </row>
    <row r="238" spans="1:40" ht="15" x14ac:dyDescent="0.25">
      <c r="A238" s="54" t="s">
        <v>194</v>
      </c>
      <c r="B238" s="54"/>
      <c r="D238" s="29">
        <f t="shared" si="43"/>
        <v>1</v>
      </c>
      <c r="E238" s="43">
        <f t="shared" si="46"/>
        <v>2.0138888888888897E-3</v>
      </c>
      <c r="F238" s="23">
        <f t="shared" si="47"/>
        <v>4.0277777777777794E-3</v>
      </c>
      <c r="G238" s="23">
        <f t="shared" si="48"/>
        <v>8.0555555555555589E-3</v>
      </c>
      <c r="H238" s="23">
        <f t="shared" si="49"/>
        <v>1.6111111111111118E-2</v>
      </c>
      <c r="I238" s="72">
        <f t="shared" si="44"/>
        <v>2.9976851851851848E-3</v>
      </c>
      <c r="J238" s="67">
        <f t="shared" si="45"/>
        <v>7.0254629629629634E-3</v>
      </c>
      <c r="K238" s="25"/>
      <c r="L238" s="26"/>
      <c r="M238" s="46"/>
      <c r="N238" s="26"/>
      <c r="O238" s="25"/>
      <c r="P238" s="26"/>
      <c r="Q238" s="25"/>
      <c r="R238" s="26"/>
      <c r="S238" s="25"/>
      <c r="T238" s="26"/>
      <c r="U238" s="25"/>
      <c r="V238" s="26"/>
      <c r="W238" s="25"/>
      <c r="X238" s="26"/>
      <c r="Y238" s="25"/>
      <c r="Z238" s="26"/>
      <c r="AA238" s="46">
        <v>2.9976851851851848E-3</v>
      </c>
      <c r="AB238" s="26">
        <v>7.0254629629629634E-3</v>
      </c>
      <c r="AC238" s="46"/>
      <c r="AD238" s="26"/>
      <c r="AE238" s="46"/>
      <c r="AF238" s="26"/>
      <c r="AG238" s="46"/>
      <c r="AH238" s="26"/>
      <c r="AI238" s="46"/>
      <c r="AJ238" s="26"/>
      <c r="AK238" s="46"/>
      <c r="AL238" s="26"/>
      <c r="AN238" s="65" t="str">
        <f t="shared" si="42"/>
        <v/>
      </c>
    </row>
    <row r="239" spans="1:40" ht="15" x14ac:dyDescent="0.25">
      <c r="A239" s="54" t="s">
        <v>270</v>
      </c>
      <c r="B239" s="54"/>
      <c r="D239" s="29">
        <f t="shared" si="43"/>
        <v>1</v>
      </c>
      <c r="E239" s="43">
        <f t="shared" si="46"/>
        <v>1.4525462962962968E-3</v>
      </c>
      <c r="F239" s="23">
        <f t="shared" si="47"/>
        <v>2.9050925925925937E-3</v>
      </c>
      <c r="G239" s="23">
        <f t="shared" si="48"/>
        <v>5.8101851851851873E-3</v>
      </c>
      <c r="H239" s="23">
        <f t="shared" si="49"/>
        <v>1.1620370370370375E-2</v>
      </c>
      <c r="I239" s="72">
        <f t="shared" si="44"/>
        <v>2.685185185185185E-3</v>
      </c>
      <c r="J239" s="67">
        <f t="shared" si="45"/>
        <v>5.5902777777777782E-3</v>
      </c>
      <c r="K239" s="25"/>
      <c r="L239" s="26"/>
      <c r="M239" s="46"/>
      <c r="N239" s="26"/>
      <c r="O239" s="25">
        <v>2.685185185185185E-3</v>
      </c>
      <c r="P239" s="26">
        <v>5.5902777777777782E-3</v>
      </c>
      <c r="Q239" s="25">
        <v>2.9513888888888888E-3</v>
      </c>
      <c r="R239" s="26">
        <v>5.9606481481481489E-3</v>
      </c>
      <c r="S239" s="25">
        <v>2.8240740740740739E-3</v>
      </c>
      <c r="T239" s="26">
        <v>5.9259259259259256E-3</v>
      </c>
      <c r="U239" s="25"/>
      <c r="V239" s="26"/>
      <c r="W239" s="25"/>
      <c r="X239" s="26"/>
      <c r="Y239" s="25"/>
      <c r="Z239" s="26"/>
      <c r="AA239" s="46"/>
      <c r="AB239" s="26"/>
      <c r="AC239" s="46"/>
      <c r="AD239" s="26"/>
      <c r="AE239" s="46"/>
      <c r="AF239" s="26"/>
      <c r="AG239" s="46"/>
      <c r="AH239" s="26"/>
      <c r="AI239" s="46"/>
      <c r="AJ239" s="26"/>
      <c r="AK239" s="46"/>
      <c r="AL239" s="26"/>
      <c r="AN239" s="65" t="str">
        <f t="shared" ref="AN239:AN263" si="50">IF(J239="", "",IF(J239&gt;2*I239, "","200m pace slower than 400m pace"))</f>
        <v/>
      </c>
    </row>
    <row r="240" spans="1:40" ht="15" x14ac:dyDescent="0.25">
      <c r="A240" s="54" t="s">
        <v>181</v>
      </c>
      <c r="B240" s="54"/>
      <c r="D240" s="29">
        <f t="shared" si="43"/>
        <v>1</v>
      </c>
      <c r="E240" s="43">
        <f t="shared" si="46"/>
        <v>1.5682870370370364E-3</v>
      </c>
      <c r="F240" s="23">
        <f t="shared" si="47"/>
        <v>3.1365740740740729E-3</v>
      </c>
      <c r="G240" s="23">
        <f t="shared" si="48"/>
        <v>6.2731481481481458E-3</v>
      </c>
      <c r="H240" s="23">
        <f t="shared" si="49"/>
        <v>1.2546296296296292E-2</v>
      </c>
      <c r="I240" s="72">
        <f t="shared" si="44"/>
        <v>2.8819444444444444E-3</v>
      </c>
      <c r="J240" s="67">
        <f t="shared" si="45"/>
        <v>6.0185185185185177E-3</v>
      </c>
      <c r="K240" s="25"/>
      <c r="L240" s="26"/>
      <c r="M240" s="46"/>
      <c r="N240" s="26"/>
      <c r="O240" s="25"/>
      <c r="P240" s="26"/>
      <c r="Q240" s="25"/>
      <c r="R240" s="26"/>
      <c r="S240" s="25"/>
      <c r="T240" s="26"/>
      <c r="U240" s="25"/>
      <c r="V240" s="26"/>
      <c r="W240" s="25"/>
      <c r="X240" s="26"/>
      <c r="Y240" s="25"/>
      <c r="Z240" s="26"/>
      <c r="AA240" s="46"/>
      <c r="AB240" s="26"/>
      <c r="AC240" s="46">
        <v>2.8819444444444444E-3</v>
      </c>
      <c r="AD240" s="26">
        <v>6.0185185185185177E-3</v>
      </c>
      <c r="AE240" s="46"/>
      <c r="AF240" s="26"/>
      <c r="AG240" s="46"/>
      <c r="AH240" s="26"/>
      <c r="AI240" s="46"/>
      <c r="AJ240" s="26"/>
      <c r="AK240" s="46"/>
      <c r="AL240" s="26"/>
      <c r="AN240" s="65" t="str">
        <f t="shared" si="50"/>
        <v/>
      </c>
    </row>
    <row r="241" spans="1:40" ht="15" x14ac:dyDescent="0.25">
      <c r="A241" s="54" t="s">
        <v>225</v>
      </c>
      <c r="B241" s="54"/>
      <c r="D241" s="29">
        <f t="shared" si="43"/>
        <v>2</v>
      </c>
      <c r="E241" s="43">
        <f t="shared" si="46"/>
        <v>1.3715277777777777E-3</v>
      </c>
      <c r="F241" s="23">
        <f t="shared" si="47"/>
        <v>2.7430555555555554E-3</v>
      </c>
      <c r="G241" s="23">
        <f t="shared" si="48"/>
        <v>5.4861111111111109E-3</v>
      </c>
      <c r="H241" s="23">
        <f t="shared" si="49"/>
        <v>1.0972222222222222E-2</v>
      </c>
      <c r="I241" s="72">
        <f t="shared" si="44"/>
        <v>2.4537037037037036E-3</v>
      </c>
      <c r="J241" s="67">
        <f t="shared" si="45"/>
        <v>5.1967592592592595E-3</v>
      </c>
      <c r="K241" s="25"/>
      <c r="L241" s="26"/>
      <c r="M241" s="46"/>
      <c r="N241" s="26"/>
      <c r="O241" s="25"/>
      <c r="P241" s="26"/>
      <c r="Q241" s="25">
        <v>2.4537037037037036E-3</v>
      </c>
      <c r="R241" s="26">
        <v>5.1967592592592595E-3</v>
      </c>
      <c r="S241" s="25">
        <v>2.4189814814814816E-3</v>
      </c>
      <c r="T241" s="26">
        <v>5.0115740740740737E-3</v>
      </c>
      <c r="U241" s="25"/>
      <c r="V241" s="26"/>
      <c r="W241" s="25">
        <v>2.2569444444444447E-3</v>
      </c>
      <c r="X241" s="26">
        <v>4.8495370370370368E-3</v>
      </c>
      <c r="Y241" s="25">
        <v>2.4768518518518516E-3</v>
      </c>
      <c r="Z241" s="26">
        <v>5.2777777777777771E-3</v>
      </c>
      <c r="AA241" s="46"/>
      <c r="AB241" s="26"/>
      <c r="AC241" s="46"/>
      <c r="AD241" s="26"/>
      <c r="AE241" s="46"/>
      <c r="AF241" s="26"/>
      <c r="AG241" s="46"/>
      <c r="AH241" s="26"/>
      <c r="AI241" s="46"/>
      <c r="AJ241" s="26"/>
      <c r="AK241" s="46"/>
      <c r="AL241" s="26"/>
      <c r="AN241" s="65" t="str">
        <f t="shared" si="50"/>
        <v/>
      </c>
    </row>
    <row r="242" spans="1:40" ht="15" x14ac:dyDescent="0.25">
      <c r="A242" s="54" t="s">
        <v>48</v>
      </c>
      <c r="B242" s="54"/>
      <c r="D242" s="29">
        <f t="shared" si="43"/>
        <v>4</v>
      </c>
      <c r="E242" s="43">
        <f t="shared" si="46"/>
        <v>1.0937500000000005E-3</v>
      </c>
      <c r="F242" s="23">
        <f t="shared" si="47"/>
        <v>2.1875000000000011E-3</v>
      </c>
      <c r="G242" s="23">
        <f t="shared" si="48"/>
        <v>4.3750000000000022E-3</v>
      </c>
      <c r="H242" s="23">
        <f t="shared" si="49"/>
        <v>8.7500000000000043E-3</v>
      </c>
      <c r="I242" s="72">
        <f t="shared" si="44"/>
        <v>2.2685185185185182E-3</v>
      </c>
      <c r="J242" s="67">
        <f t="shared" si="45"/>
        <v>4.4560185185185189E-3</v>
      </c>
      <c r="K242" s="25"/>
      <c r="L242" s="26"/>
      <c r="M242" s="46"/>
      <c r="N242" s="26"/>
      <c r="O242" s="25"/>
      <c r="P242" s="26"/>
      <c r="Q242" s="25"/>
      <c r="R242" s="26"/>
      <c r="S242" s="25"/>
      <c r="T242" s="26"/>
      <c r="U242" s="25"/>
      <c r="V242" s="26"/>
      <c r="W242" s="25"/>
      <c r="X242" s="26"/>
      <c r="Y242" s="25"/>
      <c r="Z242" s="26"/>
      <c r="AA242" s="46">
        <v>2.2685185185185182E-3</v>
      </c>
      <c r="AB242" s="26">
        <v>4.4560185185185189E-3</v>
      </c>
      <c r="AC242" s="46">
        <v>2.2569444444444447E-3</v>
      </c>
      <c r="AD242" s="26">
        <v>4.5486111111111109E-3</v>
      </c>
      <c r="AE242" s="46">
        <v>2.3379629629629631E-3</v>
      </c>
      <c r="AF242" s="26">
        <v>4.6296296296296302E-3</v>
      </c>
      <c r="AG242" s="46">
        <v>2.4421296296296296E-3</v>
      </c>
      <c r="AH242" s="26">
        <v>4.8958333333333328E-3</v>
      </c>
      <c r="AI242" s="46"/>
      <c r="AJ242" s="26"/>
      <c r="AK242" s="46"/>
      <c r="AL242" s="26"/>
      <c r="AN242" s="65" t="str">
        <f t="shared" si="50"/>
        <v>200m pace slower than 400m pace</v>
      </c>
    </row>
    <row r="243" spans="1:40" ht="15" x14ac:dyDescent="0.25">
      <c r="A243" s="54" t="s">
        <v>219</v>
      </c>
      <c r="B243" s="54"/>
      <c r="D243" s="29">
        <f t="shared" si="43"/>
        <v>1</v>
      </c>
      <c r="E243" s="43">
        <f t="shared" si="46"/>
        <v>1.6145833333333333E-3</v>
      </c>
      <c r="F243" s="23">
        <f t="shared" si="47"/>
        <v>3.2291666666666666E-3</v>
      </c>
      <c r="G243" s="23">
        <f t="shared" si="48"/>
        <v>6.4583333333333333E-3</v>
      </c>
      <c r="H243" s="23">
        <f t="shared" si="49"/>
        <v>1.2916666666666667E-2</v>
      </c>
      <c r="I243" s="72">
        <f t="shared" si="44"/>
        <v>2.9398148148148148E-3</v>
      </c>
      <c r="J243" s="67">
        <f t="shared" si="45"/>
        <v>6.168981481481481E-3</v>
      </c>
      <c r="K243" s="25"/>
      <c r="L243" s="26"/>
      <c r="M243" s="46"/>
      <c r="N243" s="26"/>
      <c r="O243" s="25"/>
      <c r="P243" s="26"/>
      <c r="Q243" s="25"/>
      <c r="R243" s="26"/>
      <c r="S243" s="25"/>
      <c r="T243" s="26"/>
      <c r="U243" s="25">
        <v>2.9398148148148148E-3</v>
      </c>
      <c r="V243" s="26">
        <v>6.168981481481481E-3</v>
      </c>
      <c r="W243" s="25"/>
      <c r="X243" s="26"/>
      <c r="Y243" s="25">
        <v>2.9513888888888888E-3</v>
      </c>
      <c r="Z243" s="26">
        <v>6.3310185185185197E-3</v>
      </c>
      <c r="AA243" s="46"/>
      <c r="AB243" s="26"/>
      <c r="AC243" s="46"/>
      <c r="AD243" s="26"/>
      <c r="AE243" s="46"/>
      <c r="AF243" s="26"/>
      <c r="AG243" s="46"/>
      <c r="AH243" s="26"/>
      <c r="AI243" s="46"/>
      <c r="AJ243" s="26"/>
      <c r="AK243" s="46"/>
      <c r="AL243" s="26"/>
      <c r="AN243" s="65" t="str">
        <f t="shared" si="50"/>
        <v/>
      </c>
    </row>
    <row r="244" spans="1:40" ht="15" x14ac:dyDescent="0.25">
      <c r="A244" s="54" t="s">
        <v>201</v>
      </c>
      <c r="B244" s="54"/>
      <c r="D244" s="29">
        <f t="shared" si="43"/>
        <v>3</v>
      </c>
      <c r="E244" s="43">
        <f t="shared" si="46"/>
        <v>1.2037037037037036E-3</v>
      </c>
      <c r="F244" s="23">
        <f t="shared" si="47"/>
        <v>2.4074074074074072E-3</v>
      </c>
      <c r="G244" s="23">
        <f t="shared" si="48"/>
        <v>4.8148148148148143E-3</v>
      </c>
      <c r="H244" s="23">
        <f t="shared" si="49"/>
        <v>9.6296296296296286E-3</v>
      </c>
      <c r="I244" s="72">
        <f t="shared" si="44"/>
        <v>2.2337962962962967E-3</v>
      </c>
      <c r="J244" s="67">
        <f t="shared" si="45"/>
        <v>4.6412037037037038E-3</v>
      </c>
      <c r="K244" s="25"/>
      <c r="L244" s="26"/>
      <c r="M244" s="46"/>
      <c r="N244" s="26"/>
      <c r="O244" s="25"/>
      <c r="P244" s="26"/>
      <c r="Q244" s="25"/>
      <c r="R244" s="26"/>
      <c r="S244" s="25"/>
      <c r="T244" s="26"/>
      <c r="U244" s="25"/>
      <c r="V244" s="26"/>
      <c r="W244" s="25"/>
      <c r="X244" s="26"/>
      <c r="Y244" s="25"/>
      <c r="Z244" s="26"/>
      <c r="AA244" s="46">
        <v>2.2337962962962967E-3</v>
      </c>
      <c r="AB244" s="26">
        <v>4.6412037037037038E-3</v>
      </c>
      <c r="AC244" s="46"/>
      <c r="AD244" s="26"/>
      <c r="AE244" s="46"/>
      <c r="AF244" s="26"/>
      <c r="AG244" s="46"/>
      <c r="AH244" s="26"/>
      <c r="AI244" s="46"/>
      <c r="AJ244" s="26"/>
      <c r="AK244" s="46"/>
      <c r="AL244" s="26"/>
      <c r="AN244" s="65" t="str">
        <f t="shared" si="50"/>
        <v/>
      </c>
    </row>
    <row r="245" spans="1:40" ht="15" x14ac:dyDescent="0.25">
      <c r="A245" s="54" t="s">
        <v>316</v>
      </c>
      <c r="B245" s="54"/>
      <c r="D245" s="29">
        <f t="shared" si="43"/>
        <v>5</v>
      </c>
      <c r="E245" s="43">
        <f t="shared" si="46"/>
        <v>9.7800925925925898E-4</v>
      </c>
      <c r="F245" s="23">
        <f t="shared" si="47"/>
        <v>1.956018518518518E-3</v>
      </c>
      <c r="G245" s="23">
        <f t="shared" si="48"/>
        <v>3.9120370370370359E-3</v>
      </c>
      <c r="H245" s="23">
        <f t="shared" si="49"/>
        <v>7.8240740740740718E-3</v>
      </c>
      <c r="I245" s="72">
        <f t="shared" si="44"/>
        <v>2.3379629629629631E-3</v>
      </c>
      <c r="J245" s="67">
        <f t="shared" si="45"/>
        <v>4.2939814814814811E-3</v>
      </c>
      <c r="K245" s="25">
        <v>2.3379629629629631E-3</v>
      </c>
      <c r="L245" s="26">
        <v>4.2939814814814811E-3</v>
      </c>
      <c r="M245" s="46">
        <v>2.3032407407407407E-3</v>
      </c>
      <c r="N245" s="26">
        <v>4.8032407407407407E-3</v>
      </c>
      <c r="O245" s="25"/>
      <c r="P245" s="26"/>
      <c r="Q245" s="25"/>
      <c r="R245" s="26"/>
      <c r="S245" s="25"/>
      <c r="T245" s="26"/>
      <c r="U245" s="25"/>
      <c r="V245" s="26"/>
      <c r="W245" s="25"/>
      <c r="X245" s="26"/>
      <c r="Y245" s="25"/>
      <c r="Z245" s="26"/>
      <c r="AA245" s="46"/>
      <c r="AB245" s="26"/>
      <c r="AC245" s="46"/>
      <c r="AD245" s="26"/>
      <c r="AE245" s="46"/>
      <c r="AF245" s="26"/>
      <c r="AG245" s="46"/>
      <c r="AH245" s="26"/>
      <c r="AI245" s="46"/>
      <c r="AJ245" s="26"/>
      <c r="AK245" s="46"/>
      <c r="AL245" s="26"/>
      <c r="AN245" s="65" t="str">
        <f t="shared" si="50"/>
        <v>200m pace slower than 400m pace</v>
      </c>
    </row>
    <row r="246" spans="1:40" ht="15" x14ac:dyDescent="0.25">
      <c r="A246" s="54" t="s">
        <v>263</v>
      </c>
      <c r="B246" s="54"/>
      <c r="D246" s="29">
        <f t="shared" si="43"/>
        <v>1</v>
      </c>
      <c r="E246" s="43">
        <f t="shared" si="46"/>
        <v>1.4293981481481482E-3</v>
      </c>
      <c r="F246" s="23">
        <f t="shared" si="47"/>
        <v>2.8587962962962963E-3</v>
      </c>
      <c r="G246" s="23">
        <f t="shared" si="48"/>
        <v>5.7175925925925927E-3</v>
      </c>
      <c r="H246" s="23">
        <f t="shared" si="49"/>
        <v>1.1435185185185185E-2</v>
      </c>
      <c r="I246" s="72">
        <f t="shared" si="44"/>
        <v>2.5578703703703705E-3</v>
      </c>
      <c r="J246" s="67">
        <f t="shared" si="45"/>
        <v>5.4166666666666669E-3</v>
      </c>
      <c r="K246" s="25"/>
      <c r="L246" s="26"/>
      <c r="M246" s="46">
        <v>2.5578703703703705E-3</v>
      </c>
      <c r="N246" s="26">
        <v>5.4166666666666669E-3</v>
      </c>
      <c r="O246" s="25"/>
      <c r="P246" s="26"/>
      <c r="Q246" s="25"/>
      <c r="R246" s="26"/>
      <c r="S246" s="25">
        <v>2.6967592592592594E-3</v>
      </c>
      <c r="T246" s="26">
        <v>5.7870370370370376E-3</v>
      </c>
      <c r="U246" s="25"/>
      <c r="V246" s="26"/>
      <c r="W246" s="25"/>
      <c r="X246" s="26"/>
      <c r="Y246" s="25"/>
      <c r="Z246" s="26"/>
      <c r="AA246" s="46"/>
      <c r="AB246" s="26"/>
      <c r="AC246" s="46"/>
      <c r="AD246" s="26"/>
      <c r="AE246" s="46"/>
      <c r="AF246" s="26"/>
      <c r="AG246" s="46"/>
      <c r="AH246" s="26"/>
      <c r="AI246" s="46"/>
      <c r="AJ246" s="26"/>
      <c r="AK246" s="46"/>
      <c r="AL246" s="26"/>
      <c r="AN246" s="65" t="str">
        <f t="shared" si="50"/>
        <v/>
      </c>
    </row>
    <row r="247" spans="1:40" ht="15" x14ac:dyDescent="0.25">
      <c r="A247" s="54" t="s">
        <v>105</v>
      </c>
      <c r="B247" s="54"/>
      <c r="D247" s="29">
        <f t="shared" si="43"/>
        <v>2</v>
      </c>
      <c r="E247" s="43">
        <f t="shared" si="46"/>
        <v>1.3657407407407407E-3</v>
      </c>
      <c r="F247" s="23">
        <f t="shared" si="47"/>
        <v>2.7314814814814814E-3</v>
      </c>
      <c r="G247" s="23">
        <f t="shared" si="48"/>
        <v>5.4629629629629629E-3</v>
      </c>
      <c r="H247" s="23">
        <f t="shared" si="49"/>
        <v>1.0925925925925926E-2</v>
      </c>
      <c r="I247" s="72">
        <f t="shared" si="44"/>
        <v>2.3032407407407407E-3</v>
      </c>
      <c r="J247" s="67">
        <f t="shared" si="45"/>
        <v>5.0347222222222225E-3</v>
      </c>
      <c r="K247" s="25"/>
      <c r="L247" s="26"/>
      <c r="M247" s="46"/>
      <c r="N247" s="26"/>
      <c r="O247" s="25"/>
      <c r="P247" s="26"/>
      <c r="Q247" s="25"/>
      <c r="R247" s="26"/>
      <c r="S247" s="25"/>
      <c r="T247" s="26"/>
      <c r="U247" s="25"/>
      <c r="V247" s="26"/>
      <c r="W247" s="25"/>
      <c r="X247" s="26"/>
      <c r="Y247" s="25"/>
      <c r="Z247" s="26"/>
      <c r="AA247" s="46"/>
      <c r="AB247" s="26"/>
      <c r="AC247" s="46"/>
      <c r="AD247" s="26"/>
      <c r="AE247" s="46"/>
      <c r="AF247" s="26"/>
      <c r="AG247" s="46"/>
      <c r="AH247" s="26"/>
      <c r="AI247" s="46"/>
      <c r="AJ247" s="26"/>
      <c r="AK247" s="46">
        <v>2.3032407407407407E-3</v>
      </c>
      <c r="AL247" s="26">
        <v>5.0347222222222225E-3</v>
      </c>
      <c r="AN247" s="65" t="str">
        <f t="shared" si="50"/>
        <v/>
      </c>
    </row>
    <row r="248" spans="1:40" ht="15" x14ac:dyDescent="0.25">
      <c r="A248" s="54" t="s">
        <v>216</v>
      </c>
      <c r="B248" s="54"/>
      <c r="D248" s="29">
        <f t="shared" si="43"/>
        <v>1</v>
      </c>
      <c r="E248" s="43">
        <f t="shared" si="46"/>
        <v>1.6608796296296302E-3</v>
      </c>
      <c r="F248" s="23">
        <f t="shared" si="47"/>
        <v>3.3217592592592604E-3</v>
      </c>
      <c r="G248" s="23">
        <f t="shared" si="48"/>
        <v>6.6435185185185208E-3</v>
      </c>
      <c r="H248" s="23">
        <f t="shared" si="49"/>
        <v>1.3287037037037042E-2</v>
      </c>
      <c r="I248" s="72">
        <f t="shared" si="44"/>
        <v>2.8587962962962963E-3</v>
      </c>
      <c r="J248" s="67">
        <f t="shared" si="45"/>
        <v>6.1805555555555563E-3</v>
      </c>
      <c r="K248" s="25"/>
      <c r="L248" s="26"/>
      <c r="M248" s="46"/>
      <c r="N248" s="26"/>
      <c r="O248" s="25"/>
      <c r="P248" s="26"/>
      <c r="Q248" s="25">
        <v>2.8587962962962963E-3</v>
      </c>
      <c r="R248" s="26">
        <v>6.1805555555555563E-3</v>
      </c>
      <c r="S248" s="25">
        <v>2.7662037037037034E-3</v>
      </c>
      <c r="T248" s="26">
        <v>6.1805555555555563E-3</v>
      </c>
      <c r="U248" s="25">
        <v>3.5185185185185185E-3</v>
      </c>
      <c r="V248" s="26">
        <v>7.2685185185185188E-3</v>
      </c>
      <c r="W248" s="25">
        <v>3.3680555555555551E-3</v>
      </c>
      <c r="X248" s="26">
        <v>7.0717592592592594E-3</v>
      </c>
      <c r="Y248" s="25">
        <v>3.6226851851851854E-3</v>
      </c>
      <c r="Z248" s="26">
        <v>7.2800925925925915E-3</v>
      </c>
      <c r="AA248" s="46"/>
      <c r="AB248" s="26"/>
      <c r="AC248" s="46"/>
      <c r="AD248" s="26"/>
      <c r="AE248" s="46"/>
      <c r="AF248" s="26"/>
      <c r="AG248" s="46"/>
      <c r="AH248" s="26"/>
      <c r="AI248" s="46"/>
      <c r="AJ248" s="26"/>
      <c r="AK248" s="46"/>
      <c r="AL248" s="26"/>
      <c r="AN248" s="65" t="str">
        <f t="shared" si="50"/>
        <v/>
      </c>
    </row>
    <row r="249" spans="1:40" ht="15" x14ac:dyDescent="0.25">
      <c r="A249" s="54" t="s">
        <v>300</v>
      </c>
      <c r="B249" s="54"/>
      <c r="D249" s="29">
        <f t="shared" si="43"/>
        <v>1</v>
      </c>
      <c r="E249" s="43">
        <f t="shared" si="46"/>
        <v>1.8692129629629627E-3</v>
      </c>
      <c r="F249" s="23">
        <f t="shared" si="47"/>
        <v>3.7384259259259254E-3</v>
      </c>
      <c r="G249" s="23">
        <f t="shared" si="48"/>
        <v>7.4768518518518508E-3</v>
      </c>
      <c r="H249" s="23">
        <f t="shared" si="49"/>
        <v>1.4953703703703702E-2</v>
      </c>
      <c r="I249" s="72">
        <f t="shared" si="44"/>
        <v>3.0902777777777782E-3</v>
      </c>
      <c r="J249" s="67">
        <f t="shared" si="45"/>
        <v>6.828703703703704E-3</v>
      </c>
      <c r="K249" s="25"/>
      <c r="L249" s="26"/>
      <c r="M249" s="46"/>
      <c r="N249" s="26"/>
      <c r="O249" s="25">
        <v>3.0902777777777782E-3</v>
      </c>
      <c r="P249" s="26">
        <v>6.828703703703704E-3</v>
      </c>
      <c r="Q249" s="25"/>
      <c r="R249" s="26"/>
      <c r="S249" s="25"/>
      <c r="T249" s="26"/>
      <c r="U249" s="25"/>
      <c r="V249" s="26"/>
      <c r="W249" s="25"/>
      <c r="X249" s="26"/>
      <c r="Y249" s="25"/>
      <c r="Z249" s="26"/>
      <c r="AA249" s="46"/>
      <c r="AB249" s="26"/>
      <c r="AC249" s="46"/>
      <c r="AD249" s="26"/>
      <c r="AE249" s="46"/>
      <c r="AF249" s="26"/>
      <c r="AG249" s="46"/>
      <c r="AH249" s="26"/>
      <c r="AI249" s="46"/>
      <c r="AJ249" s="26"/>
      <c r="AK249" s="46"/>
      <c r="AL249" s="26"/>
      <c r="AN249" s="65" t="str">
        <f t="shared" si="50"/>
        <v/>
      </c>
    </row>
    <row r="250" spans="1:40" ht="15" x14ac:dyDescent="0.25">
      <c r="A250" s="54" t="s">
        <v>282</v>
      </c>
      <c r="B250" s="54"/>
      <c r="D250" s="29">
        <f t="shared" si="43"/>
        <v>1</v>
      </c>
      <c r="E250" s="43">
        <f t="shared" si="46"/>
        <v>1.6493055555555553E-3</v>
      </c>
      <c r="F250" s="23">
        <f t="shared" si="47"/>
        <v>3.2986111111111107E-3</v>
      </c>
      <c r="G250" s="23">
        <f t="shared" si="48"/>
        <v>6.5972222222222213E-3</v>
      </c>
      <c r="H250" s="23">
        <f t="shared" si="49"/>
        <v>1.3194444444444443E-2</v>
      </c>
      <c r="I250" s="72">
        <f t="shared" si="44"/>
        <v>2.9282407407407412E-3</v>
      </c>
      <c r="J250" s="67">
        <f t="shared" si="45"/>
        <v>6.2268518518518515E-3</v>
      </c>
      <c r="K250" s="25">
        <v>2.9282407407407412E-3</v>
      </c>
      <c r="L250" s="26">
        <v>6.2268518518518515E-3</v>
      </c>
      <c r="M250" s="46"/>
      <c r="N250" s="26"/>
      <c r="O250" s="25"/>
      <c r="P250" s="26"/>
      <c r="Q250" s="25">
        <v>3.0902777777777782E-3</v>
      </c>
      <c r="R250" s="26">
        <v>6.7129629629629622E-3</v>
      </c>
      <c r="S250" s="25"/>
      <c r="T250" s="26"/>
      <c r="U250" s="25"/>
      <c r="V250" s="26"/>
      <c r="W250" s="25"/>
      <c r="X250" s="26"/>
      <c r="Y250" s="25"/>
      <c r="Z250" s="26"/>
      <c r="AA250" s="46"/>
      <c r="AB250" s="26"/>
      <c r="AC250" s="46"/>
      <c r="AD250" s="26"/>
      <c r="AE250" s="46"/>
      <c r="AF250" s="26"/>
      <c r="AG250" s="46"/>
      <c r="AH250" s="26"/>
      <c r="AI250" s="46"/>
      <c r="AJ250" s="26"/>
      <c r="AK250" s="46"/>
      <c r="AL250" s="26"/>
      <c r="AN250" s="65" t="str">
        <f t="shared" si="50"/>
        <v/>
      </c>
    </row>
    <row r="251" spans="1:40" ht="15" x14ac:dyDescent="0.25">
      <c r="A251" s="54" t="s">
        <v>128</v>
      </c>
      <c r="B251" s="54"/>
      <c r="D251" s="29">
        <f t="shared" si="43"/>
        <v>1</v>
      </c>
      <c r="E251" s="43">
        <f t="shared" si="46"/>
        <v>1.4178240740740742E-3</v>
      </c>
      <c r="F251" s="23">
        <f t="shared" si="47"/>
        <v>2.8356481481481483E-3</v>
      </c>
      <c r="G251" s="23">
        <f t="shared" si="48"/>
        <v>5.6712962962962967E-3</v>
      </c>
      <c r="H251" s="23">
        <f t="shared" si="49"/>
        <v>1.1342592592592593E-2</v>
      </c>
      <c r="I251" s="72">
        <f t="shared" si="44"/>
        <v>2.3611111111111111E-3</v>
      </c>
      <c r="J251" s="67">
        <f t="shared" si="45"/>
        <v>5.1967592592592595E-3</v>
      </c>
      <c r="K251" s="25"/>
      <c r="L251" s="26"/>
      <c r="M251" s="46"/>
      <c r="N251" s="26"/>
      <c r="O251" s="25"/>
      <c r="P251" s="26"/>
      <c r="Q251" s="25"/>
      <c r="R251" s="26"/>
      <c r="S251" s="25"/>
      <c r="T251" s="26"/>
      <c r="U251" s="25"/>
      <c r="V251" s="26"/>
      <c r="W251" s="25"/>
      <c r="X251" s="26"/>
      <c r="Y251" s="25"/>
      <c r="Z251" s="26"/>
      <c r="AA251" s="46"/>
      <c r="AB251" s="26"/>
      <c r="AC251" s="46"/>
      <c r="AD251" s="26"/>
      <c r="AE251" s="46"/>
      <c r="AF251" s="26"/>
      <c r="AG251" s="46"/>
      <c r="AH251" s="26"/>
      <c r="AI251" s="46">
        <v>2.3611111111111111E-3</v>
      </c>
      <c r="AJ251" s="26">
        <v>5.1967592592592595E-3</v>
      </c>
      <c r="AK251" s="46"/>
      <c r="AL251" s="26"/>
      <c r="AN251" s="65" t="str">
        <f t="shared" si="50"/>
        <v/>
      </c>
    </row>
    <row r="252" spans="1:40" ht="15" x14ac:dyDescent="0.25">
      <c r="A252" s="54" t="s">
        <v>281</v>
      </c>
      <c r="B252" s="54"/>
      <c r="D252" s="29">
        <f t="shared" si="43"/>
        <v>5</v>
      </c>
      <c r="E252" s="43">
        <f t="shared" si="46"/>
        <v>9.9537037037037064E-4</v>
      </c>
      <c r="F252" s="23">
        <f t="shared" si="47"/>
        <v>1.9907407407407413E-3</v>
      </c>
      <c r="G252" s="23">
        <f t="shared" si="48"/>
        <v>3.9814814814814825E-3</v>
      </c>
      <c r="H252" s="23">
        <f t="shared" si="49"/>
        <v>7.9629629629629651E-3</v>
      </c>
      <c r="I252" s="72">
        <f t="shared" si="44"/>
        <v>1.8171296296296297E-3</v>
      </c>
      <c r="J252" s="67">
        <f t="shared" si="45"/>
        <v>3.8078703703703707E-3</v>
      </c>
      <c r="K252" s="25"/>
      <c r="L252" s="26"/>
      <c r="M252" s="46"/>
      <c r="N252" s="26"/>
      <c r="O252" s="25">
        <v>1.8171296296296297E-3</v>
      </c>
      <c r="P252" s="26">
        <v>3.8078703703703707E-3</v>
      </c>
      <c r="Q252" s="25">
        <v>1.8981481481481482E-3</v>
      </c>
      <c r="R252" s="26">
        <v>3.9120370370370368E-3</v>
      </c>
      <c r="S252" s="25"/>
      <c r="T252" s="26"/>
      <c r="U252" s="25"/>
      <c r="V252" s="26"/>
      <c r="W252" s="25"/>
      <c r="X252" s="26"/>
      <c r="Y252" s="25"/>
      <c r="Z252" s="26"/>
      <c r="AA252" s="46"/>
      <c r="AB252" s="26"/>
      <c r="AC252" s="46"/>
      <c r="AD252" s="26"/>
      <c r="AE252" s="46"/>
      <c r="AF252" s="26"/>
      <c r="AG252" s="46"/>
      <c r="AH252" s="26"/>
      <c r="AI252" s="46"/>
      <c r="AJ252" s="26"/>
      <c r="AK252" s="46"/>
      <c r="AL252" s="26"/>
      <c r="AN252" s="65" t="str">
        <f t="shared" si="50"/>
        <v/>
      </c>
    </row>
    <row r="253" spans="1:40" ht="15" x14ac:dyDescent="0.25">
      <c r="A253" s="54" t="s">
        <v>211</v>
      </c>
      <c r="B253" s="54"/>
      <c r="D253" s="29">
        <f t="shared" si="43"/>
        <v>4</v>
      </c>
      <c r="E253" s="43">
        <f t="shared" si="46"/>
        <v>1.0821759259259259E-3</v>
      </c>
      <c r="F253" s="23">
        <f t="shared" si="47"/>
        <v>2.1643518518518518E-3</v>
      </c>
      <c r="G253" s="23">
        <f t="shared" si="48"/>
        <v>4.3287037037037035E-3</v>
      </c>
      <c r="H253" s="23">
        <f t="shared" si="49"/>
        <v>8.6574074074074071E-3</v>
      </c>
      <c r="I253" s="72">
        <f t="shared" si="44"/>
        <v>1.8634259259259261E-3</v>
      </c>
      <c r="J253" s="67">
        <f t="shared" si="45"/>
        <v>4.0277777777777777E-3</v>
      </c>
      <c r="K253" s="25"/>
      <c r="L253" s="26"/>
      <c r="M253" s="46"/>
      <c r="N253" s="26"/>
      <c r="O253" s="25">
        <v>1.8634259259259261E-3</v>
      </c>
      <c r="P253" s="26">
        <v>4.0277777777777777E-3</v>
      </c>
      <c r="Q253" s="25"/>
      <c r="R253" s="26"/>
      <c r="S253" s="25"/>
      <c r="T253" s="26"/>
      <c r="U253" s="25">
        <v>1.9097222222222222E-3</v>
      </c>
      <c r="V253" s="26">
        <v>4.1203703703703706E-3</v>
      </c>
      <c r="W253" s="25">
        <v>1.8981481481481482E-3</v>
      </c>
      <c r="X253" s="26">
        <v>4.2013888888888891E-3</v>
      </c>
      <c r="Y253" s="25">
        <v>2.0254629629629629E-3</v>
      </c>
      <c r="Z253" s="26">
        <v>4.2708333333333339E-3</v>
      </c>
      <c r="AA253" s="46"/>
      <c r="AB253" s="26"/>
      <c r="AC253" s="46"/>
      <c r="AD253" s="26"/>
      <c r="AE253" s="46"/>
      <c r="AF253" s="26"/>
      <c r="AG253" s="46"/>
      <c r="AH253" s="26"/>
      <c r="AI253" s="46"/>
      <c r="AJ253" s="26"/>
      <c r="AK253" s="46"/>
      <c r="AL253" s="26"/>
      <c r="AN253" s="65" t="str">
        <f t="shared" si="50"/>
        <v/>
      </c>
    </row>
    <row r="254" spans="1:40" ht="15" x14ac:dyDescent="0.25">
      <c r="A254" s="54" t="s">
        <v>241</v>
      </c>
      <c r="B254" s="54"/>
      <c r="D254" s="29">
        <f t="shared" si="43"/>
        <v>3</v>
      </c>
      <c r="E254" s="43">
        <f t="shared" si="46"/>
        <v>1.2499999999999996E-3</v>
      </c>
      <c r="F254" s="23">
        <f t="shared" si="47"/>
        <v>2.4999999999999992E-3</v>
      </c>
      <c r="G254" s="23">
        <f t="shared" si="48"/>
        <v>4.9999999999999984E-3</v>
      </c>
      <c r="H254" s="23">
        <f t="shared" si="49"/>
        <v>9.9999999999999967E-3</v>
      </c>
      <c r="I254" s="72">
        <f t="shared" si="44"/>
        <v>2.0370370370370373E-3</v>
      </c>
      <c r="J254" s="67">
        <f t="shared" si="45"/>
        <v>4.5370370370370365E-3</v>
      </c>
      <c r="K254" s="25"/>
      <c r="L254" s="26"/>
      <c r="M254" s="46"/>
      <c r="N254" s="26"/>
      <c r="O254" s="25"/>
      <c r="P254" s="26"/>
      <c r="Q254" s="25"/>
      <c r="R254" s="26"/>
      <c r="S254" s="25"/>
      <c r="T254" s="26"/>
      <c r="U254" s="25"/>
      <c r="V254" s="26"/>
      <c r="W254" s="25">
        <v>2.0370370370370373E-3</v>
      </c>
      <c r="X254" s="26">
        <v>4.5370370370370365E-3</v>
      </c>
      <c r="Y254" s="25"/>
      <c r="Z254" s="26"/>
      <c r="AA254" s="46"/>
      <c r="AB254" s="26"/>
      <c r="AC254" s="46"/>
      <c r="AD254" s="26"/>
      <c r="AE254" s="46"/>
      <c r="AF254" s="26"/>
      <c r="AG254" s="46"/>
      <c r="AH254" s="26"/>
      <c r="AI254" s="46"/>
      <c r="AJ254" s="26"/>
      <c r="AK254" s="46"/>
      <c r="AL254" s="26"/>
      <c r="AN254" s="65" t="str">
        <f t="shared" si="50"/>
        <v/>
      </c>
    </row>
    <row r="255" spans="1:40" ht="15" x14ac:dyDescent="0.25">
      <c r="A255" s="54" t="s">
        <v>148</v>
      </c>
      <c r="B255" s="54"/>
      <c r="D255" s="29">
        <f t="shared" si="43"/>
        <v>2</v>
      </c>
      <c r="E255" s="43">
        <f t="shared" si="46"/>
        <v>1.3715277777777777E-3</v>
      </c>
      <c r="F255" s="23">
        <f t="shared" si="47"/>
        <v>2.7430555555555554E-3</v>
      </c>
      <c r="G255" s="23">
        <f t="shared" si="48"/>
        <v>5.4861111111111109E-3</v>
      </c>
      <c r="H255" s="23">
        <f t="shared" si="49"/>
        <v>1.0972222222222222E-2</v>
      </c>
      <c r="I255" s="72">
        <f t="shared" si="44"/>
        <v>2.4537037037037036E-3</v>
      </c>
      <c r="J255" s="67">
        <f t="shared" si="45"/>
        <v>5.1967592592592595E-3</v>
      </c>
      <c r="K255" s="25"/>
      <c r="L255" s="26"/>
      <c r="M255" s="46"/>
      <c r="N255" s="26"/>
      <c r="O255" s="25"/>
      <c r="P255" s="26"/>
      <c r="Q255" s="25"/>
      <c r="R255" s="26"/>
      <c r="S255" s="25"/>
      <c r="T255" s="26"/>
      <c r="U255" s="25"/>
      <c r="V255" s="26"/>
      <c r="W255" s="25"/>
      <c r="X255" s="26"/>
      <c r="Y255" s="25">
        <v>2.4537037037037036E-3</v>
      </c>
      <c r="Z255" s="26">
        <v>5.1967592592592595E-3</v>
      </c>
      <c r="AA255" s="46"/>
      <c r="AB255" s="26"/>
      <c r="AC255" s="46"/>
      <c r="AD255" s="26"/>
      <c r="AE255" s="46"/>
      <c r="AF255" s="26"/>
      <c r="AG255" s="46">
        <v>2.2685185185185182E-3</v>
      </c>
      <c r="AH255" s="26">
        <v>4.7222222222222223E-3</v>
      </c>
      <c r="AI255" s="46"/>
      <c r="AJ255" s="26"/>
      <c r="AK255" s="46"/>
      <c r="AL255" s="26"/>
      <c r="AN255" s="65" t="str">
        <f t="shared" si="50"/>
        <v/>
      </c>
    </row>
    <row r="256" spans="1:40" ht="15" x14ac:dyDescent="0.25">
      <c r="A256" s="54" t="s">
        <v>262</v>
      </c>
      <c r="B256" s="54"/>
      <c r="D256" s="29">
        <f t="shared" si="43"/>
        <v>3</v>
      </c>
      <c r="E256" s="43">
        <f t="shared" si="46"/>
        <v>1.2847222222222218E-3</v>
      </c>
      <c r="F256" s="23">
        <f t="shared" si="47"/>
        <v>2.5694444444444436E-3</v>
      </c>
      <c r="G256" s="23">
        <f t="shared" si="48"/>
        <v>5.1388888888888873E-3</v>
      </c>
      <c r="H256" s="23">
        <f t="shared" si="49"/>
        <v>1.0277777777777775E-2</v>
      </c>
      <c r="I256" s="72">
        <f t="shared" si="44"/>
        <v>2.3611111111111111E-3</v>
      </c>
      <c r="J256" s="67">
        <f t="shared" si="45"/>
        <v>4.9305555555555552E-3</v>
      </c>
      <c r="K256" s="25"/>
      <c r="L256" s="26"/>
      <c r="M256" s="46"/>
      <c r="N256" s="26"/>
      <c r="O256" s="25">
        <v>2.3611111111111111E-3</v>
      </c>
      <c r="P256" s="26">
        <v>4.9305555555555552E-3</v>
      </c>
      <c r="Q256" s="25"/>
      <c r="R256" s="26"/>
      <c r="S256" s="25"/>
      <c r="T256" s="26"/>
      <c r="U256" s="25">
        <v>2.4652777777777776E-3</v>
      </c>
      <c r="V256" s="26">
        <v>5.0810185185185186E-3</v>
      </c>
      <c r="W256" s="25"/>
      <c r="X256" s="26"/>
      <c r="Y256" s="25"/>
      <c r="Z256" s="26"/>
      <c r="AA256" s="46"/>
      <c r="AB256" s="26"/>
      <c r="AC256" s="46"/>
      <c r="AD256" s="26"/>
      <c r="AE256" s="46"/>
      <c r="AF256" s="26"/>
      <c r="AG256" s="46"/>
      <c r="AH256" s="26"/>
      <c r="AI256" s="46"/>
      <c r="AJ256" s="26"/>
      <c r="AK256" s="46"/>
      <c r="AL256" s="26"/>
      <c r="AN256" s="65" t="str">
        <f t="shared" si="50"/>
        <v/>
      </c>
    </row>
    <row r="257" spans="1:40" ht="15" x14ac:dyDescent="0.25">
      <c r="A257" s="47" t="s">
        <v>49</v>
      </c>
      <c r="B257" s="47"/>
      <c r="D257" s="29">
        <f t="shared" si="43"/>
        <v>3</v>
      </c>
      <c r="E257" s="43">
        <f t="shared" si="46"/>
        <v>1.2326388888888888E-3</v>
      </c>
      <c r="F257" s="23">
        <f t="shared" si="47"/>
        <v>2.4652777777777776E-3</v>
      </c>
      <c r="G257" s="23">
        <f t="shared" si="48"/>
        <v>4.9305555555555552E-3</v>
      </c>
      <c r="H257" s="23">
        <f t="shared" si="49"/>
        <v>9.8611111111111104E-3</v>
      </c>
      <c r="I257" s="72">
        <f t="shared" si="44"/>
        <v>2.3032407407407407E-3</v>
      </c>
      <c r="J257" s="67">
        <f t="shared" si="45"/>
        <v>4.7685185185185183E-3</v>
      </c>
      <c r="K257" s="25"/>
      <c r="L257" s="26"/>
      <c r="M257" s="46"/>
      <c r="N257" s="26"/>
      <c r="O257" s="25"/>
      <c r="P257" s="26"/>
      <c r="Q257" s="25"/>
      <c r="R257" s="26"/>
      <c r="S257" s="25"/>
      <c r="T257" s="26"/>
      <c r="U257" s="25"/>
      <c r="V257" s="26"/>
      <c r="W257" s="25"/>
      <c r="X257" s="26"/>
      <c r="Y257" s="25"/>
      <c r="Z257" s="26"/>
      <c r="AA257" s="46"/>
      <c r="AB257" s="26"/>
      <c r="AC257" s="46"/>
      <c r="AD257" s="26"/>
      <c r="AE257" s="46"/>
      <c r="AF257" s="26"/>
      <c r="AG257" s="46">
        <v>2.3032407407407407E-3</v>
      </c>
      <c r="AH257" s="26">
        <v>4.7685185185185183E-3</v>
      </c>
      <c r="AI257" s="46"/>
      <c r="AJ257" s="26"/>
      <c r="AK257" s="46">
        <v>2.2337962962962967E-3</v>
      </c>
      <c r="AL257" s="26">
        <v>4.5254629629629629E-3</v>
      </c>
      <c r="AN257" s="65" t="str">
        <f t="shared" si="50"/>
        <v/>
      </c>
    </row>
    <row r="258" spans="1:40" ht="15" x14ac:dyDescent="0.25">
      <c r="A258" s="47" t="s">
        <v>59</v>
      </c>
      <c r="B258" s="47"/>
      <c r="D258" s="29">
        <f t="shared" si="43"/>
        <v>1</v>
      </c>
      <c r="E258" s="43">
        <f t="shared" si="46"/>
        <v>1.423611111111111E-3</v>
      </c>
      <c r="F258" s="23">
        <f t="shared" si="47"/>
        <v>2.8472222222222219E-3</v>
      </c>
      <c r="G258" s="23">
        <f t="shared" si="48"/>
        <v>5.6944444444444438E-3</v>
      </c>
      <c r="H258" s="23">
        <f t="shared" si="49"/>
        <v>1.1388888888888888E-2</v>
      </c>
      <c r="I258" s="72">
        <f t="shared" si="44"/>
        <v>2.8472222222222219E-3</v>
      </c>
      <c r="J258" s="67">
        <f t="shared" si="45"/>
        <v>5.6944444444444438E-3</v>
      </c>
      <c r="K258" s="25"/>
      <c r="L258" s="26"/>
      <c r="M258" s="46"/>
      <c r="N258" s="26"/>
      <c r="O258" s="25"/>
      <c r="P258" s="26"/>
      <c r="Q258" s="25"/>
      <c r="R258" s="26"/>
      <c r="S258" s="25"/>
      <c r="T258" s="26"/>
      <c r="U258" s="25"/>
      <c r="V258" s="26"/>
      <c r="W258" s="25"/>
      <c r="X258" s="26"/>
      <c r="Y258" s="25"/>
      <c r="Z258" s="26"/>
      <c r="AA258" s="46">
        <v>2.8472222222222219E-3</v>
      </c>
      <c r="AB258" s="26">
        <v>5.6944444444444438E-3</v>
      </c>
      <c r="AC258" s="46"/>
      <c r="AD258" s="26"/>
      <c r="AE258" s="46">
        <v>2.5694444444444445E-3</v>
      </c>
      <c r="AF258" s="26">
        <v>5.347222222222222E-3</v>
      </c>
      <c r="AG258" s="46"/>
      <c r="AH258" s="26"/>
      <c r="AI258" s="46"/>
      <c r="AJ258" s="26"/>
      <c r="AK258" s="46"/>
      <c r="AL258" s="26"/>
      <c r="AN258" s="65" t="str">
        <f t="shared" si="50"/>
        <v>200m pace slower than 400m pace</v>
      </c>
    </row>
    <row r="259" spans="1:40" ht="15" x14ac:dyDescent="0.25">
      <c r="A259" s="47" t="s">
        <v>277</v>
      </c>
      <c r="B259" s="47"/>
      <c r="D259" s="29">
        <f t="shared" si="43"/>
        <v>3</v>
      </c>
      <c r="E259" s="43">
        <f t="shared" si="46"/>
        <v>1.197916666666667E-3</v>
      </c>
      <c r="F259" s="23">
        <f t="shared" si="47"/>
        <v>2.395833333333334E-3</v>
      </c>
      <c r="G259" s="23">
        <f t="shared" si="48"/>
        <v>4.791666666666668E-3</v>
      </c>
      <c r="H259" s="23">
        <f t="shared" si="49"/>
        <v>9.5833333333333361E-3</v>
      </c>
      <c r="I259" s="72">
        <f t="shared" si="44"/>
        <v>2.0717592592592593E-3</v>
      </c>
      <c r="J259" s="67">
        <f t="shared" si="45"/>
        <v>4.4675925925925933E-3</v>
      </c>
      <c r="K259" s="25"/>
      <c r="L259" s="26"/>
      <c r="M259" s="46"/>
      <c r="N259" s="26"/>
      <c r="O259" s="25"/>
      <c r="P259" s="26"/>
      <c r="Q259" s="25"/>
      <c r="R259" s="26"/>
      <c r="S259" s="25">
        <v>2.0717592592592593E-3</v>
      </c>
      <c r="T259" s="26">
        <v>4.4675925925925933E-3</v>
      </c>
      <c r="U259" s="25"/>
      <c r="V259" s="26"/>
      <c r="W259" s="25"/>
      <c r="X259" s="26"/>
      <c r="Y259" s="25"/>
      <c r="Z259" s="26"/>
      <c r="AA259" s="46"/>
      <c r="AB259" s="26"/>
      <c r="AC259" s="46"/>
      <c r="AD259" s="26"/>
      <c r="AE259" s="46"/>
      <c r="AF259" s="26"/>
      <c r="AG259" s="46"/>
      <c r="AH259" s="26"/>
      <c r="AI259" s="46"/>
      <c r="AJ259" s="26"/>
      <c r="AK259" s="46"/>
      <c r="AL259" s="26"/>
      <c r="AN259" s="65" t="str">
        <f t="shared" si="50"/>
        <v/>
      </c>
    </row>
    <row r="260" spans="1:40" ht="15" x14ac:dyDescent="0.25">
      <c r="A260" s="47" t="s">
        <v>261</v>
      </c>
      <c r="B260" s="47"/>
      <c r="D260" s="29">
        <f t="shared" si="43"/>
        <v>1</v>
      </c>
      <c r="E260" s="43">
        <f t="shared" si="46"/>
        <v>1.5335648148148149E-3</v>
      </c>
      <c r="F260" s="23">
        <f t="shared" si="47"/>
        <v>3.0671296296296297E-3</v>
      </c>
      <c r="G260" s="23">
        <f t="shared" si="48"/>
        <v>6.1342592592592594E-3</v>
      </c>
      <c r="H260" s="23">
        <f t="shared" si="49"/>
        <v>1.2268518518518519E-2</v>
      </c>
      <c r="I260" s="72">
        <f t="shared" si="44"/>
        <v>2.8819444444444444E-3</v>
      </c>
      <c r="J260" s="67">
        <f t="shared" si="45"/>
        <v>5.9490740740740745E-3</v>
      </c>
      <c r="K260" s="25"/>
      <c r="L260" s="26"/>
      <c r="M260" s="46"/>
      <c r="N260" s="26"/>
      <c r="O260" s="25"/>
      <c r="P260" s="26"/>
      <c r="Q260" s="25"/>
      <c r="R260" s="26"/>
      <c r="S260" s="25"/>
      <c r="T260" s="26"/>
      <c r="U260" s="25">
        <v>2.8819444444444444E-3</v>
      </c>
      <c r="V260" s="26">
        <v>5.9490740740740745E-3</v>
      </c>
      <c r="W260" s="25"/>
      <c r="X260" s="26"/>
      <c r="Y260" s="25"/>
      <c r="Z260" s="26"/>
      <c r="AA260" s="46"/>
      <c r="AB260" s="26"/>
      <c r="AC260" s="46"/>
      <c r="AD260" s="26"/>
      <c r="AE260" s="46"/>
      <c r="AF260" s="26"/>
      <c r="AG260" s="46"/>
      <c r="AH260" s="26"/>
      <c r="AI260" s="46"/>
      <c r="AJ260" s="26"/>
      <c r="AK260" s="46"/>
      <c r="AL260" s="26"/>
      <c r="AN260" s="65" t="str">
        <f t="shared" si="50"/>
        <v/>
      </c>
    </row>
    <row r="261" spans="1:40" ht="15" x14ac:dyDescent="0.25">
      <c r="A261" s="47" t="s">
        <v>304</v>
      </c>
      <c r="B261" s="47"/>
      <c r="D261" s="29">
        <f t="shared" si="43"/>
        <v>1</v>
      </c>
      <c r="E261" s="43">
        <f t="shared" si="46"/>
        <v>1.46412037037037E-3</v>
      </c>
      <c r="F261" s="23">
        <f t="shared" si="47"/>
        <v>2.9282407407407399E-3</v>
      </c>
      <c r="G261" s="23">
        <f t="shared" si="48"/>
        <v>5.8564814814814799E-3</v>
      </c>
      <c r="H261" s="23">
        <f t="shared" si="49"/>
        <v>1.171296296296296E-2</v>
      </c>
      <c r="I261" s="72">
        <f t="shared" si="44"/>
        <v>2.6041666666666665E-3</v>
      </c>
      <c r="J261" s="67">
        <f t="shared" si="45"/>
        <v>5.5324074074074069E-3</v>
      </c>
      <c r="K261" s="25"/>
      <c r="L261" s="26"/>
      <c r="M261" s="46"/>
      <c r="N261" s="26"/>
      <c r="O261" s="25">
        <v>2.6041666666666665E-3</v>
      </c>
      <c r="P261" s="26">
        <v>5.5324074074074069E-3</v>
      </c>
      <c r="Q261" s="25"/>
      <c r="R261" s="26"/>
      <c r="S261" s="25"/>
      <c r="T261" s="26"/>
      <c r="U261" s="25"/>
      <c r="V261" s="26"/>
      <c r="W261" s="25"/>
      <c r="X261" s="26"/>
      <c r="Y261" s="25"/>
      <c r="Z261" s="26"/>
      <c r="AA261" s="46"/>
      <c r="AB261" s="26"/>
      <c r="AC261" s="46"/>
      <c r="AD261" s="26"/>
      <c r="AE261" s="46"/>
      <c r="AF261" s="26"/>
      <c r="AG261" s="46"/>
      <c r="AH261" s="26"/>
      <c r="AI261" s="46"/>
      <c r="AJ261" s="26"/>
      <c r="AK261" s="46"/>
      <c r="AL261" s="26"/>
      <c r="AN261" s="65" t="str">
        <f t="shared" si="50"/>
        <v/>
      </c>
    </row>
    <row r="262" spans="1:40" ht="15" x14ac:dyDescent="0.25">
      <c r="A262" s="47" t="s">
        <v>319</v>
      </c>
      <c r="B262" s="47"/>
      <c r="D262" s="29">
        <f t="shared" si="43"/>
        <v>1</v>
      </c>
      <c r="E262" s="43">
        <f t="shared" si="46"/>
        <v>1.6550925925925923E-3</v>
      </c>
      <c r="F262" s="23">
        <f t="shared" si="47"/>
        <v>3.3101851851851847E-3</v>
      </c>
      <c r="G262" s="23">
        <f t="shared" si="48"/>
        <v>6.6203703703703693E-3</v>
      </c>
      <c r="H262" s="23">
        <f t="shared" si="49"/>
        <v>1.3240740740740739E-2</v>
      </c>
      <c r="I262" s="72">
        <f t="shared" si="44"/>
        <v>3.0902777777777782E-3</v>
      </c>
      <c r="J262" s="67">
        <f t="shared" si="45"/>
        <v>6.4004629629629628E-3</v>
      </c>
      <c r="K262" s="25"/>
      <c r="L262" s="26"/>
      <c r="M262" s="46">
        <v>3.0902777777777782E-3</v>
      </c>
      <c r="N262" s="26">
        <v>6.4004629629629628E-3</v>
      </c>
      <c r="O262" s="25"/>
      <c r="P262" s="26"/>
      <c r="Q262" s="25"/>
      <c r="R262" s="26"/>
      <c r="S262" s="25"/>
      <c r="T262" s="26"/>
      <c r="U262" s="25"/>
      <c r="V262" s="26"/>
      <c r="W262" s="25"/>
      <c r="X262" s="26"/>
      <c r="Y262" s="25"/>
      <c r="Z262" s="26"/>
      <c r="AA262" s="46"/>
      <c r="AB262" s="26"/>
      <c r="AC262" s="46"/>
      <c r="AD262" s="26"/>
      <c r="AE262" s="46"/>
      <c r="AF262" s="26"/>
      <c r="AG262" s="46"/>
      <c r="AH262" s="26"/>
      <c r="AI262" s="46"/>
      <c r="AJ262" s="26"/>
      <c r="AK262" s="46"/>
      <c r="AL262" s="26"/>
      <c r="AN262" s="65" t="str">
        <f t="shared" si="50"/>
        <v/>
      </c>
    </row>
    <row r="263" spans="1:40" ht="15" x14ac:dyDescent="0.25">
      <c r="A263" s="47" t="s">
        <v>126</v>
      </c>
      <c r="B263" s="47"/>
      <c r="D263" s="29">
        <f t="shared" si="43"/>
        <v>1</v>
      </c>
      <c r="E263" s="43">
        <f t="shared" si="46"/>
        <v>1.6435185185185188E-3</v>
      </c>
      <c r="F263" s="23">
        <f t="shared" si="47"/>
        <v>3.2870370370370375E-3</v>
      </c>
      <c r="G263" s="23">
        <f t="shared" si="48"/>
        <v>6.5740740740740751E-3</v>
      </c>
      <c r="H263" s="23">
        <f t="shared" si="49"/>
        <v>1.314814814814815E-2</v>
      </c>
      <c r="I263" s="72">
        <f t="shared" si="44"/>
        <v>3.0092592592592588E-3</v>
      </c>
      <c r="J263" s="67">
        <f t="shared" si="45"/>
        <v>6.2962962962962964E-3</v>
      </c>
      <c r="K263" s="25"/>
      <c r="L263" s="26"/>
      <c r="M263" s="46"/>
      <c r="N263" s="26"/>
      <c r="O263" s="25"/>
      <c r="P263" s="26"/>
      <c r="Q263" s="25"/>
      <c r="R263" s="26"/>
      <c r="S263" s="25"/>
      <c r="T263" s="26"/>
      <c r="U263" s="25"/>
      <c r="V263" s="26"/>
      <c r="W263" s="25"/>
      <c r="X263" s="26"/>
      <c r="Y263" s="25"/>
      <c r="Z263" s="26"/>
      <c r="AA263" s="46"/>
      <c r="AB263" s="26"/>
      <c r="AC263" s="46"/>
      <c r="AD263" s="26"/>
      <c r="AE263" s="46"/>
      <c r="AF263" s="26"/>
      <c r="AG263" s="46"/>
      <c r="AH263" s="26"/>
      <c r="AI263" s="46">
        <v>3.0092592592592588E-3</v>
      </c>
      <c r="AJ263" s="26">
        <v>6.2962962962962964E-3</v>
      </c>
      <c r="AK263" s="46"/>
      <c r="AL263" s="26"/>
      <c r="AN263" s="65" t="str">
        <f t="shared" si="50"/>
        <v/>
      </c>
    </row>
    <row r="264" spans="1:40" ht="15" x14ac:dyDescent="0.25">
      <c r="A264" s="54" t="s">
        <v>124</v>
      </c>
      <c r="B264" s="54"/>
      <c r="D264" s="29" t="str">
        <f t="shared" si="43"/>
        <v>Test</v>
      </c>
      <c r="E264" s="43" t="str">
        <f t="shared" si="46"/>
        <v/>
      </c>
      <c r="F264" s="31" t="str">
        <f t="shared" si="47"/>
        <v/>
      </c>
      <c r="G264" s="31" t="str">
        <f t="shared" si="48"/>
        <v/>
      </c>
      <c r="H264" s="31" t="str">
        <f t="shared" si="49"/>
        <v/>
      </c>
      <c r="I264" s="72">
        <f t="shared" si="44"/>
        <v>0</v>
      </c>
      <c r="J264" s="67">
        <f t="shared" si="45"/>
        <v>0</v>
      </c>
      <c r="K264" s="25"/>
      <c r="L264" s="26"/>
      <c r="M264" s="46"/>
      <c r="N264" s="26"/>
      <c r="O264" s="25"/>
      <c r="P264" s="26"/>
      <c r="Q264" s="25"/>
      <c r="R264" s="26"/>
      <c r="S264" s="25"/>
      <c r="T264" s="26"/>
      <c r="U264" s="25"/>
      <c r="V264" s="26"/>
      <c r="W264" s="25"/>
      <c r="X264" s="26"/>
      <c r="Y264" s="25"/>
      <c r="Z264" s="26"/>
      <c r="AA264" s="46"/>
      <c r="AB264" s="26"/>
      <c r="AC264" s="46"/>
      <c r="AD264" s="26"/>
      <c r="AE264" s="46"/>
      <c r="AF264" s="26"/>
      <c r="AG264" s="46"/>
      <c r="AH264" s="26"/>
      <c r="AI264" s="46"/>
      <c r="AJ264" s="26"/>
      <c r="AK264" s="46"/>
      <c r="AL264" s="26"/>
      <c r="AN264" s="65"/>
    </row>
    <row r="265" spans="1:40" ht="15" x14ac:dyDescent="0.25">
      <c r="A265" s="54" t="s">
        <v>271</v>
      </c>
      <c r="B265" s="54"/>
      <c r="D265" s="29">
        <f t="shared" si="43"/>
        <v>2</v>
      </c>
      <c r="E265" s="43">
        <f t="shared" si="46"/>
        <v>1.4062499999999999E-3</v>
      </c>
      <c r="F265" s="31">
        <f t="shared" si="47"/>
        <v>2.8124999999999999E-3</v>
      </c>
      <c r="G265" s="31">
        <f t="shared" si="48"/>
        <v>5.6249999999999998E-3</v>
      </c>
      <c r="H265" s="31">
        <f t="shared" si="49"/>
        <v>1.125E-2</v>
      </c>
      <c r="I265" s="72">
        <f t="shared" si="44"/>
        <v>2.5925925925925925E-3</v>
      </c>
      <c r="J265" s="67">
        <f t="shared" si="45"/>
        <v>5.4050925925925924E-3</v>
      </c>
      <c r="K265" s="25"/>
      <c r="L265" s="26"/>
      <c r="M265" s="46"/>
      <c r="N265" s="26"/>
      <c r="O265" s="25">
        <v>2.5925925925925925E-3</v>
      </c>
      <c r="P265" s="26">
        <v>5.4050925925925924E-3</v>
      </c>
      <c r="Q265" s="25">
        <v>2.5000000000000001E-3</v>
      </c>
      <c r="R265" s="26">
        <v>5.4166666666666669E-3</v>
      </c>
      <c r="S265" s="25">
        <v>2.7199074074074074E-3</v>
      </c>
      <c r="T265" s="26">
        <v>5.9027777777777776E-3</v>
      </c>
      <c r="U265" s="25"/>
      <c r="V265" s="26"/>
      <c r="W265" s="25"/>
      <c r="X265" s="26"/>
      <c r="Y265" s="25"/>
      <c r="Z265" s="26"/>
      <c r="AA265" s="46"/>
      <c r="AB265" s="26"/>
      <c r="AC265" s="46"/>
      <c r="AD265" s="26"/>
      <c r="AE265" s="46"/>
      <c r="AF265" s="26"/>
      <c r="AG265" s="46"/>
      <c r="AH265" s="26"/>
      <c r="AI265" s="46"/>
      <c r="AJ265" s="26"/>
      <c r="AK265" s="46"/>
      <c r="AL265" s="26"/>
      <c r="AN265" s="65" t="str">
        <f>IF(J265="", "",IF(J265&gt;2*I265, "","200m pace slower than 400m pace"))</f>
        <v/>
      </c>
    </row>
    <row r="266" spans="1:40" ht="15" x14ac:dyDescent="0.25">
      <c r="A266" s="47" t="s">
        <v>50</v>
      </c>
      <c r="B266" s="47"/>
      <c r="D266" s="29">
        <f t="shared" si="43"/>
        <v>4</v>
      </c>
      <c r="E266" s="43">
        <f t="shared" si="46"/>
        <v>1.1400462962962959E-3</v>
      </c>
      <c r="F266" s="23">
        <f t="shared" si="47"/>
        <v>2.2800925925925918E-3</v>
      </c>
      <c r="G266" s="23">
        <f t="shared" si="48"/>
        <v>4.5601851851851836E-3</v>
      </c>
      <c r="H266" s="23">
        <f t="shared" si="49"/>
        <v>9.1203703703703672E-3</v>
      </c>
      <c r="I266" s="72">
        <f t="shared" si="44"/>
        <v>2.0949074074074073E-3</v>
      </c>
      <c r="J266" s="67">
        <f t="shared" si="45"/>
        <v>4.3749999999999995E-3</v>
      </c>
      <c r="K266" s="25"/>
      <c r="L266" s="26"/>
      <c r="M266" s="46"/>
      <c r="N266" s="26"/>
      <c r="O266" s="25">
        <v>2.0949074074074073E-3</v>
      </c>
      <c r="P266" s="26">
        <v>4.3749999999999995E-3</v>
      </c>
      <c r="Q266" s="25"/>
      <c r="R266" s="26"/>
      <c r="S266" s="25">
        <v>2.1296296296296298E-3</v>
      </c>
      <c r="T266" s="26">
        <v>4.409722222222222E-3</v>
      </c>
      <c r="U266" s="25">
        <v>2.1296296296296298E-3</v>
      </c>
      <c r="V266" s="26">
        <v>4.4444444444444444E-3</v>
      </c>
      <c r="W266" s="25">
        <v>2.1064814814814813E-3</v>
      </c>
      <c r="X266" s="26">
        <v>4.3981481481481484E-3</v>
      </c>
      <c r="Y266" s="25"/>
      <c r="Z266" s="26"/>
      <c r="AA266" s="46">
        <v>2.1990740740740742E-3</v>
      </c>
      <c r="AB266" s="26">
        <v>4.4907407407407405E-3</v>
      </c>
      <c r="AC266" s="46">
        <v>2.2569444444444447E-3</v>
      </c>
      <c r="AD266" s="26">
        <v>4.5601851851851853E-3</v>
      </c>
      <c r="AE266" s="46"/>
      <c r="AF266" s="26"/>
      <c r="AG266" s="46"/>
      <c r="AH266" s="26"/>
      <c r="AI266" s="46">
        <v>2.2337962962962967E-3</v>
      </c>
      <c r="AJ266" s="26">
        <v>4.7337962962962958E-3</v>
      </c>
      <c r="AK266" s="46">
        <v>2.1759259259259258E-3</v>
      </c>
      <c r="AL266" s="26">
        <v>4.5949074074074078E-3</v>
      </c>
      <c r="AN266" s="65" t="str">
        <f>IF(J266="", "",IF(J266&gt;2*I266, "","200m pace slower than 400m pace"))</f>
        <v/>
      </c>
    </row>
    <row r="267" spans="1:40" ht="15" x14ac:dyDescent="0.25">
      <c r="A267" s="54" t="s">
        <v>51</v>
      </c>
      <c r="B267" s="54"/>
      <c r="D267" s="29">
        <f t="shared" si="43"/>
        <v>2</v>
      </c>
      <c r="E267" s="43">
        <f t="shared" si="46"/>
        <v>1.3078703703703703E-3</v>
      </c>
      <c r="F267" s="23">
        <f t="shared" si="47"/>
        <v>2.6157407407407405E-3</v>
      </c>
      <c r="G267" s="23">
        <f t="shared" si="48"/>
        <v>5.2314814814814811E-3</v>
      </c>
      <c r="H267" s="23">
        <f t="shared" si="49"/>
        <v>1.0462962962962962E-2</v>
      </c>
      <c r="I267" s="72">
        <f t="shared" si="44"/>
        <v>2.4421296296296296E-3</v>
      </c>
      <c r="J267" s="67">
        <f t="shared" si="45"/>
        <v>5.0578703703703706E-3</v>
      </c>
      <c r="K267" s="25"/>
      <c r="L267" s="26"/>
      <c r="M267" s="46"/>
      <c r="N267" s="26"/>
      <c r="O267" s="25"/>
      <c r="P267" s="26"/>
      <c r="Q267" s="25"/>
      <c r="R267" s="26"/>
      <c r="S267" s="25"/>
      <c r="T267" s="26"/>
      <c r="U267" s="25"/>
      <c r="V267" s="26"/>
      <c r="W267" s="25"/>
      <c r="X267" s="26"/>
      <c r="Y267" s="25"/>
      <c r="Z267" s="26"/>
      <c r="AA267" s="46"/>
      <c r="AB267" s="26"/>
      <c r="AC267" s="46"/>
      <c r="AD267" s="26"/>
      <c r="AE267" s="46">
        <v>2.4421296296296296E-3</v>
      </c>
      <c r="AF267" s="26">
        <v>5.0578703703703706E-3</v>
      </c>
      <c r="AG267" s="46">
        <v>2.5694444444444445E-3</v>
      </c>
      <c r="AH267" s="26">
        <v>5.37037037037037E-3</v>
      </c>
      <c r="AI267" s="46">
        <v>2.4768518518518516E-3</v>
      </c>
      <c r="AJ267" s="26">
        <v>4.8958333333333328E-3</v>
      </c>
      <c r="AK267" s="46"/>
      <c r="AL267" s="26"/>
      <c r="AN267" s="65" t="str">
        <f>IF(J267="", "",IF(J267&gt;2*I267, "","200m pace slower than 400m pace"))</f>
        <v/>
      </c>
    </row>
    <row r="268" spans="1:40" ht="15" x14ac:dyDescent="0.25">
      <c r="A268" s="54" t="s">
        <v>255</v>
      </c>
      <c r="B268" s="54"/>
      <c r="D268" s="29">
        <f t="shared" si="43"/>
        <v>1</v>
      </c>
      <c r="E268" s="43">
        <f t="shared" si="46"/>
        <v>1.6030092592592593E-3</v>
      </c>
      <c r="F268" s="23">
        <f t="shared" si="47"/>
        <v>3.2060185185185186E-3</v>
      </c>
      <c r="G268" s="23">
        <f t="shared" si="48"/>
        <v>6.4120370370370373E-3</v>
      </c>
      <c r="H268" s="23">
        <f t="shared" si="49"/>
        <v>1.2824074074074075E-2</v>
      </c>
      <c r="I268" s="72">
        <f t="shared" si="44"/>
        <v>2.8356481481481479E-3</v>
      </c>
      <c r="J268" s="67">
        <f t="shared" si="45"/>
        <v>6.0416666666666665E-3</v>
      </c>
      <c r="K268" s="25"/>
      <c r="L268" s="26"/>
      <c r="M268" s="46"/>
      <c r="N268" s="26"/>
      <c r="O268" s="25"/>
      <c r="P268" s="26"/>
      <c r="Q268" s="25"/>
      <c r="R268" s="26"/>
      <c r="S268" s="25"/>
      <c r="T268" s="26"/>
      <c r="U268" s="25">
        <v>2.8356481481481479E-3</v>
      </c>
      <c r="V268" s="26">
        <v>6.0416666666666665E-3</v>
      </c>
      <c r="W268" s="25"/>
      <c r="X268" s="26"/>
      <c r="Y268" s="25"/>
      <c r="Z268" s="26"/>
      <c r="AA268" s="46"/>
      <c r="AB268" s="26"/>
      <c r="AC268" s="46"/>
      <c r="AD268" s="26"/>
      <c r="AE268" s="46"/>
      <c r="AF268" s="26"/>
      <c r="AG268" s="46"/>
      <c r="AH268" s="26"/>
      <c r="AI268" s="46"/>
      <c r="AJ268" s="26"/>
      <c r="AK268" s="46"/>
      <c r="AL268" s="26"/>
      <c r="AN268" s="65" t="str">
        <f>IF(J268="", "",IF(J268&gt;2*I268, "","200m pace slower than 400m pace"))</f>
        <v/>
      </c>
    </row>
    <row r="269" spans="1:40" ht="15.75" thickBot="1" x14ac:dyDescent="0.3">
      <c r="A269" s="56" t="s">
        <v>52</v>
      </c>
      <c r="B269" s="56"/>
      <c r="C269" s="42"/>
      <c r="D269" s="34" t="str">
        <f t="shared" si="43"/>
        <v>Test</v>
      </c>
      <c r="E269" s="44" t="str">
        <f t="shared" si="46"/>
        <v/>
      </c>
      <c r="F269" s="35" t="str">
        <f t="shared" si="47"/>
        <v/>
      </c>
      <c r="G269" s="35" t="str">
        <f t="shared" si="48"/>
        <v/>
      </c>
      <c r="H269" s="35" t="str">
        <f t="shared" si="49"/>
        <v/>
      </c>
      <c r="I269" s="72">
        <f t="shared" si="44"/>
        <v>0</v>
      </c>
      <c r="J269" s="67">
        <f t="shared" si="45"/>
        <v>0</v>
      </c>
      <c r="K269" s="71"/>
      <c r="L269" s="33"/>
      <c r="M269" s="53"/>
      <c r="N269" s="33"/>
      <c r="O269" s="71"/>
      <c r="P269" s="33"/>
      <c r="Q269" s="71"/>
      <c r="R269" s="33"/>
      <c r="S269" s="71"/>
      <c r="T269" s="33"/>
      <c r="U269" s="71"/>
      <c r="V269" s="33"/>
      <c r="W269" s="71"/>
      <c r="X269" s="33"/>
      <c r="Y269" s="71"/>
      <c r="Z269" s="33"/>
      <c r="AA269" s="53"/>
      <c r="AB269" s="33"/>
      <c r="AC269" s="53"/>
      <c r="AD269" s="33"/>
      <c r="AE269" s="53"/>
      <c r="AF269" s="33"/>
      <c r="AG269" s="53"/>
      <c r="AH269" s="33"/>
      <c r="AI269" s="53"/>
      <c r="AJ269" s="33"/>
      <c r="AK269" s="53"/>
      <c r="AL269" s="33"/>
      <c r="AN269" s="65"/>
    </row>
    <row r="270" spans="1:40" x14ac:dyDescent="0.2">
      <c r="I270" s="73"/>
      <c r="J270" s="73"/>
      <c r="AG270" s="13"/>
      <c r="AH270" s="13"/>
    </row>
    <row r="271" spans="1:40" x14ac:dyDescent="0.2">
      <c r="AG271" s="13"/>
      <c r="AH271" s="13"/>
    </row>
    <row r="272" spans="1:40" x14ac:dyDescent="0.2">
      <c r="AG272" s="13"/>
      <c r="AH272" s="13"/>
    </row>
    <row r="273" spans="33:34" x14ac:dyDescent="0.2">
      <c r="AG273" s="13"/>
      <c r="AH273" s="13"/>
    </row>
    <row r="274" spans="33:34" x14ac:dyDescent="0.2">
      <c r="AG274" s="13"/>
      <c r="AH274" s="13"/>
    </row>
    <row r="275" spans="33:34" x14ac:dyDescent="0.2">
      <c r="AG275" s="13"/>
      <c r="AH275" s="13"/>
    </row>
    <row r="276" spans="33:34" x14ac:dyDescent="0.2">
      <c r="AG276" s="13"/>
      <c r="AH276" s="13"/>
    </row>
    <row r="277" spans="33:34" x14ac:dyDescent="0.2">
      <c r="AG277" s="13"/>
      <c r="AH277" s="13"/>
    </row>
    <row r="278" spans="33:34" x14ac:dyDescent="0.2">
      <c r="AG278" s="13"/>
      <c r="AH278" s="13"/>
    </row>
    <row r="279" spans="33:34" x14ac:dyDescent="0.2">
      <c r="AG279" s="13"/>
      <c r="AH279" s="13"/>
    </row>
    <row r="280" spans="33:34" x14ac:dyDescent="0.2">
      <c r="AG280" s="13"/>
      <c r="AH280" s="13"/>
    </row>
    <row r="281" spans="33:34" x14ac:dyDescent="0.2">
      <c r="AG281" s="13"/>
      <c r="AH281" s="13"/>
    </row>
  </sheetData>
  <sortState xmlns:xlrd2="http://schemas.microsoft.com/office/spreadsheetml/2017/richdata2" ref="A6:AS269">
    <sortCondition ref="A6:A269"/>
  </sortState>
  <mergeCells count="33">
    <mergeCell ref="O3:P3"/>
    <mergeCell ref="O4:P4"/>
    <mergeCell ref="I3:J3"/>
    <mergeCell ref="Y3:Z3"/>
    <mergeCell ref="Y4:Z4"/>
    <mergeCell ref="W3:X3"/>
    <mergeCell ref="U3:V3"/>
    <mergeCell ref="U4:V4"/>
    <mergeCell ref="S3:T3"/>
    <mergeCell ref="Q3:R3"/>
    <mergeCell ref="M3:N3"/>
    <mergeCell ref="K3:L3"/>
    <mergeCell ref="AI3:AJ3"/>
    <mergeCell ref="AK3:AL3"/>
    <mergeCell ref="AK4:AL4"/>
    <mergeCell ref="AG3:AH3"/>
    <mergeCell ref="AE3:AF3"/>
    <mergeCell ref="AI4:AJ4"/>
    <mergeCell ref="A4:C4"/>
    <mergeCell ref="D4:D5"/>
    <mergeCell ref="E4:H4"/>
    <mergeCell ref="I4:J4"/>
    <mergeCell ref="W4:X4"/>
    <mergeCell ref="S4:T4"/>
    <mergeCell ref="Q4:R4"/>
    <mergeCell ref="M4:N4"/>
    <mergeCell ref="K4:L4"/>
    <mergeCell ref="AC3:AD3"/>
    <mergeCell ref="AG4:AH4"/>
    <mergeCell ref="AA3:AB3"/>
    <mergeCell ref="AA4:AB4"/>
    <mergeCell ref="AC4:AD4"/>
    <mergeCell ref="AE4:AF4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9" id="{CACBAF27-5174-491B-B321-9506CD1CDD6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D6:D7</xm:sqref>
        </x14:conditionalFormatting>
        <x14:conditionalFormatting xmlns:xm="http://schemas.microsoft.com/office/excel/2006/main">
          <x14:cfRule type="iconSet" priority="32" id="{5B6AB92C-B42D-4F7D-B723-ADC6464D6120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D9</xm:sqref>
        </x14:conditionalFormatting>
        <x14:conditionalFormatting xmlns:xm="http://schemas.microsoft.com/office/excel/2006/main">
          <x14:cfRule type="iconSet" priority="31" id="{9BA71BF9-031F-4B9E-9C61-BDE194743A1B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D10</xm:sqref>
        </x14:conditionalFormatting>
        <x14:conditionalFormatting xmlns:xm="http://schemas.microsoft.com/office/excel/2006/main">
          <x14:cfRule type="iconSet" priority="50" id="{CDDF3BD6-38D1-43C1-A664-519411ADBE4C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D11 D8</xm:sqref>
        </x14:conditionalFormatting>
        <x14:conditionalFormatting xmlns:xm="http://schemas.microsoft.com/office/excel/2006/main">
          <x14:cfRule type="iconSet" priority="44" id="{8A2C4872-A907-46D6-A332-29B449945614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D12</xm:sqref>
        </x14:conditionalFormatting>
        <x14:conditionalFormatting xmlns:xm="http://schemas.microsoft.com/office/excel/2006/main">
          <x14:cfRule type="iconSet" priority="38" id="{3C34C139-F255-453C-979C-E54D6BF1778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D16</xm:sqref>
        </x14:conditionalFormatting>
        <x14:conditionalFormatting xmlns:xm="http://schemas.microsoft.com/office/excel/2006/main">
          <x14:cfRule type="iconSet" priority="3" id="{A6BBD5B7-1535-4439-B865-57CACB5B4493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D20</xm:sqref>
        </x14:conditionalFormatting>
        <x14:conditionalFormatting xmlns:xm="http://schemas.microsoft.com/office/excel/2006/main">
          <x14:cfRule type="iconSet" priority="16" id="{EC954F94-D45B-4A90-BE16-3DC0F24D31B0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D38</xm:sqref>
        </x14:conditionalFormatting>
        <x14:conditionalFormatting xmlns:xm="http://schemas.microsoft.com/office/excel/2006/main">
          <x14:cfRule type="iconSet" priority="86" id="{B2106869-6AF0-486E-992C-9EE19E27566F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D49</xm:sqref>
        </x14:conditionalFormatting>
        <x14:conditionalFormatting xmlns:xm="http://schemas.microsoft.com/office/excel/2006/main">
          <x14:cfRule type="iconSet" priority="11" id="{94F0D783-8EDE-4036-82CB-B44646BF3AF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D68</xm:sqref>
        </x14:conditionalFormatting>
        <x14:conditionalFormatting xmlns:xm="http://schemas.microsoft.com/office/excel/2006/main">
          <x14:cfRule type="iconSet" priority="12" id="{F379C708-5FDD-41EE-AE7E-00F5CCF16277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D72</xm:sqref>
        </x14:conditionalFormatting>
        <x14:conditionalFormatting xmlns:xm="http://schemas.microsoft.com/office/excel/2006/main">
          <x14:cfRule type="iconSet" priority="1" id="{38EC6657-63C0-4A04-8839-A9797C2E8777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D107</xm:sqref>
        </x14:conditionalFormatting>
        <x14:conditionalFormatting xmlns:xm="http://schemas.microsoft.com/office/excel/2006/main">
          <x14:cfRule type="iconSet" priority="7" id="{67044721-70D3-4CA1-9B16-C6D7221C0DA2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D108</xm:sqref>
        </x14:conditionalFormatting>
        <x14:conditionalFormatting xmlns:xm="http://schemas.microsoft.com/office/excel/2006/main">
          <x14:cfRule type="iconSet" priority="10" id="{CF6AB575-A807-4009-809D-7EF7D5F025C6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D111</xm:sqref>
        </x14:conditionalFormatting>
        <x14:conditionalFormatting xmlns:xm="http://schemas.microsoft.com/office/excel/2006/main">
          <x14:cfRule type="iconSet" priority="20" id="{B6D86B2B-7DFA-485A-8855-4FC0233667AD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D113</xm:sqref>
        </x14:conditionalFormatting>
        <x14:conditionalFormatting xmlns:xm="http://schemas.microsoft.com/office/excel/2006/main">
          <x14:cfRule type="iconSet" priority="29" id="{413CFDF5-4AD0-44FA-8D22-770BA7022D78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D118</xm:sqref>
        </x14:conditionalFormatting>
        <x14:conditionalFormatting xmlns:xm="http://schemas.microsoft.com/office/excel/2006/main">
          <x14:cfRule type="iconSet" priority="37" id="{4FCCB294-9D22-4BDB-A146-018A83B8FC5D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D121</xm:sqref>
        </x14:conditionalFormatting>
        <x14:conditionalFormatting xmlns:xm="http://schemas.microsoft.com/office/excel/2006/main">
          <x14:cfRule type="iconSet" priority="8" id="{3098B0B6-FC94-4027-8C65-FB8B54098648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D129</xm:sqref>
        </x14:conditionalFormatting>
        <x14:conditionalFormatting xmlns:xm="http://schemas.microsoft.com/office/excel/2006/main">
          <x14:cfRule type="iconSet" priority="4" id="{DF4F442D-E848-417E-9BAF-690E6E188CC1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D130</xm:sqref>
        </x14:conditionalFormatting>
        <x14:conditionalFormatting xmlns:xm="http://schemas.microsoft.com/office/excel/2006/main">
          <x14:cfRule type="iconSet" priority="19" id="{31D8F4CA-B31E-48DD-84B1-68334C57B63C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D146</xm:sqref>
        </x14:conditionalFormatting>
        <x14:conditionalFormatting xmlns:xm="http://schemas.microsoft.com/office/excel/2006/main">
          <x14:cfRule type="iconSet" priority="15" id="{6122389B-1DD1-40C6-9F35-89F9581C38D4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D165:D166</xm:sqref>
        </x14:conditionalFormatting>
        <x14:conditionalFormatting xmlns:xm="http://schemas.microsoft.com/office/excel/2006/main">
          <x14:cfRule type="iconSet" priority="36" id="{397313F1-0825-4760-BFF9-7262BD8C7DF1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D176</xm:sqref>
        </x14:conditionalFormatting>
        <x14:conditionalFormatting xmlns:xm="http://schemas.microsoft.com/office/excel/2006/main">
          <x14:cfRule type="iconSet" priority="39" id="{EE7B1E5E-BAA0-4104-8F3B-2C5D32CB69C2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D194</xm:sqref>
        </x14:conditionalFormatting>
        <x14:conditionalFormatting xmlns:xm="http://schemas.microsoft.com/office/excel/2006/main">
          <x14:cfRule type="iconSet" priority="23" id="{F3589038-1058-4C0D-944E-8249ED0A0D5F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D204</xm:sqref>
        </x14:conditionalFormatting>
        <x14:conditionalFormatting xmlns:xm="http://schemas.microsoft.com/office/excel/2006/main">
          <x14:cfRule type="iconSet" priority="21" id="{EDA15BE4-4599-4DD0-AB13-A07385DDC454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D208</xm:sqref>
        </x14:conditionalFormatting>
        <x14:conditionalFormatting xmlns:xm="http://schemas.microsoft.com/office/excel/2006/main">
          <x14:cfRule type="iconSet" priority="40" id="{AB4D93D2-2A86-445C-82E5-5A4179ADF538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D222</xm:sqref>
        </x14:conditionalFormatting>
        <x14:conditionalFormatting xmlns:xm="http://schemas.microsoft.com/office/excel/2006/main">
          <x14:cfRule type="iconSet" priority="34" id="{CF732CBC-0933-44C9-A44A-23B00C25A02C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D239</xm:sqref>
        </x14:conditionalFormatting>
        <x14:conditionalFormatting xmlns:xm="http://schemas.microsoft.com/office/excel/2006/main">
          <x14:cfRule type="iconSet" priority="9" id="{11216B5C-3531-4015-A22E-A8B5C357DD3B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D244</xm:sqref>
        </x14:conditionalFormatting>
        <x14:conditionalFormatting xmlns:xm="http://schemas.microsoft.com/office/excel/2006/main">
          <x14:cfRule type="iconSet" priority="22" id="{AAC668C7-2744-4055-A524-4C06AAE1E6D3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D249</xm:sqref>
        </x14:conditionalFormatting>
        <x14:conditionalFormatting xmlns:xm="http://schemas.microsoft.com/office/excel/2006/main">
          <x14:cfRule type="iconSet" priority="26" id="{F9328582-C1F7-4DC1-BF34-F74C0C917188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D259</xm:sqref>
        </x14:conditionalFormatting>
        <x14:conditionalFormatting xmlns:xm="http://schemas.microsoft.com/office/excel/2006/main">
          <x14:cfRule type="iconSet" priority="18" id="{0A7535BB-A10F-459F-A40E-8D62FB6AA4CC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D261</xm:sqref>
        </x14:conditionalFormatting>
        <x14:conditionalFormatting xmlns:xm="http://schemas.microsoft.com/office/excel/2006/main">
          <x14:cfRule type="iconSet" priority="6" id="{05ECDFDD-7BDF-4441-8DAF-A1FA41D67BF0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D262</xm:sqref>
        </x14:conditionalFormatting>
        <x14:conditionalFormatting xmlns:xm="http://schemas.microsoft.com/office/excel/2006/main">
          <x14:cfRule type="iconSet" priority="33" id="{D6476053-4799-41D0-9E1F-60DC2D2872A0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D265</xm:sqref>
        </x14:conditionalFormatting>
        <x14:conditionalFormatting xmlns:xm="http://schemas.microsoft.com/office/excel/2006/main">
          <x14:cfRule type="iconSet" priority="58" id="{A8C441BE-B73D-409F-A239-E9683C40AA92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D266:D269 D13:D15 D119:D120 D260 D240:D243 D122:D128 D195:D203 D177:D193 D223:D238 D205:D207 D250:D258 D209:D221 D114:D117 D263:D264 D167:D175 D69:D71 D112 D245:D248 D109:D110 D147:D164 D131:D145 D73:D106 D17:D19 D21:D37 D39:D48 D50:D67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21"/>
  <sheetViews>
    <sheetView zoomScale="85" zoomScaleNormal="85" workbookViewId="0">
      <selection activeCell="D15" sqref="D15"/>
    </sheetView>
  </sheetViews>
  <sheetFormatPr defaultColWidth="8.7109375" defaultRowHeight="12.75" x14ac:dyDescent="0.2"/>
  <cols>
    <col min="1" max="1" width="24.42578125" style="1" bestFit="1" customWidth="1"/>
    <col min="2" max="2" width="11" style="1" customWidth="1"/>
    <col min="3" max="3" width="8.7109375" style="1"/>
    <col min="4" max="4" width="9.85546875" style="45" customWidth="1"/>
    <col min="5" max="7" width="7.7109375" style="1" customWidth="1"/>
    <col min="8" max="31" width="8.7109375" style="1"/>
    <col min="32" max="33" width="7.28515625" style="10" customWidth="1"/>
    <col min="34" max="34" width="8.7109375" style="1"/>
    <col min="35" max="35" width="28.5703125" style="1" bestFit="1" customWidth="1"/>
    <col min="36" max="16384" width="8.7109375" style="1"/>
  </cols>
  <sheetData>
    <row r="1" spans="1:39" x14ac:dyDescent="0.2">
      <c r="A1" s="6"/>
      <c r="B1" s="7" t="s">
        <v>74</v>
      </c>
      <c r="C1" s="8">
        <v>1</v>
      </c>
      <c r="D1" s="8">
        <v>2</v>
      </c>
      <c r="E1" s="8">
        <v>3</v>
      </c>
      <c r="F1" s="8">
        <v>4</v>
      </c>
      <c r="G1" s="9">
        <v>5</v>
      </c>
      <c r="AF1" s="1"/>
      <c r="AG1" s="1"/>
      <c r="AJ1" s="10"/>
      <c r="AK1" s="10"/>
    </row>
    <row r="2" spans="1:39" ht="13.5" thickBot="1" x14ac:dyDescent="0.25">
      <c r="A2" s="11"/>
      <c r="B2" s="12" t="s">
        <v>75</v>
      </c>
      <c r="C2" s="19">
        <v>2.0833333333333333E-3</v>
      </c>
      <c r="D2" s="19">
        <v>1.4108796296296298E-3</v>
      </c>
      <c r="E2" s="19">
        <v>1.2951388888888889E-3</v>
      </c>
      <c r="F2" s="19">
        <v>1.179398148148148E-3</v>
      </c>
      <c r="G2" s="20">
        <v>1.0636574074074075E-3</v>
      </c>
      <c r="AF2" s="1"/>
      <c r="AG2" s="1"/>
      <c r="AJ2" s="10"/>
      <c r="AK2" s="10"/>
    </row>
    <row r="3" spans="1:39" ht="15.75" thickBot="1" x14ac:dyDescent="0.25">
      <c r="A3" s="14"/>
      <c r="B3" s="15" t="s">
        <v>76</v>
      </c>
      <c r="C3" s="21">
        <v>1.4120370370370369E-3</v>
      </c>
      <c r="D3" s="21">
        <v>1.2962962962962963E-3</v>
      </c>
      <c r="E3" s="21">
        <v>1.1805555555555556E-3</v>
      </c>
      <c r="F3" s="21">
        <v>1.0648148148148147E-3</v>
      </c>
      <c r="G3" s="32">
        <v>6.9444444444444447E-4</v>
      </c>
      <c r="H3" s="113" t="s">
        <v>72</v>
      </c>
      <c r="I3" s="114"/>
      <c r="J3" s="98" t="s">
        <v>72</v>
      </c>
      <c r="K3" s="99"/>
      <c r="L3" s="98" t="s">
        <v>72</v>
      </c>
      <c r="M3" s="99"/>
      <c r="N3" s="98" t="s">
        <v>72</v>
      </c>
      <c r="O3" s="99"/>
      <c r="P3" s="98" t="s">
        <v>72</v>
      </c>
      <c r="Q3" s="99"/>
      <c r="R3" s="98" t="s">
        <v>72</v>
      </c>
      <c r="S3" s="99"/>
      <c r="T3" s="98" t="s">
        <v>72</v>
      </c>
      <c r="U3" s="99"/>
      <c r="V3" s="98" t="s">
        <v>72</v>
      </c>
      <c r="W3" s="99"/>
      <c r="X3" s="98" t="s">
        <v>72</v>
      </c>
      <c r="Y3" s="99"/>
      <c r="Z3" s="98" t="s">
        <v>72</v>
      </c>
      <c r="AA3" s="119"/>
      <c r="AB3" s="98" t="s">
        <v>72</v>
      </c>
      <c r="AC3" s="119"/>
      <c r="AD3" s="115" t="s">
        <v>72</v>
      </c>
      <c r="AE3" s="116"/>
      <c r="AF3" s="121" t="s">
        <v>72</v>
      </c>
      <c r="AG3" s="116"/>
      <c r="AH3" s="121" t="s">
        <v>72</v>
      </c>
      <c r="AI3" s="116"/>
      <c r="AJ3" s="121" t="s">
        <v>72</v>
      </c>
      <c r="AK3" s="116"/>
    </row>
    <row r="4" spans="1:39" s="22" customFormat="1" ht="28.35" customHeight="1" thickBot="1" x14ac:dyDescent="0.25">
      <c r="A4" s="104" t="s">
        <v>73</v>
      </c>
      <c r="B4" s="105"/>
      <c r="C4" s="106" t="s">
        <v>74</v>
      </c>
      <c r="D4" s="108" t="s">
        <v>73</v>
      </c>
      <c r="E4" s="109"/>
      <c r="F4" s="109"/>
      <c r="G4" s="110"/>
      <c r="H4" s="111" t="s">
        <v>160</v>
      </c>
      <c r="I4" s="112"/>
      <c r="J4" s="102">
        <v>44644</v>
      </c>
      <c r="K4" s="103"/>
      <c r="L4" s="102">
        <v>44574</v>
      </c>
      <c r="M4" s="103"/>
      <c r="N4" s="102">
        <v>43895</v>
      </c>
      <c r="O4" s="103"/>
      <c r="P4" s="102">
        <v>43838</v>
      </c>
      <c r="Q4" s="103"/>
      <c r="R4" s="102">
        <v>43762</v>
      </c>
      <c r="S4" s="103"/>
      <c r="T4" s="102">
        <v>43580</v>
      </c>
      <c r="U4" s="103"/>
      <c r="V4" s="102">
        <v>43531</v>
      </c>
      <c r="W4" s="103"/>
      <c r="X4" s="102">
        <v>43475</v>
      </c>
      <c r="Y4" s="103"/>
      <c r="Z4" s="102">
        <v>43181</v>
      </c>
      <c r="AA4" s="120"/>
      <c r="AB4" s="102">
        <v>43125</v>
      </c>
      <c r="AC4" s="120"/>
      <c r="AD4" s="117">
        <v>42873</v>
      </c>
      <c r="AE4" s="118"/>
      <c r="AF4" s="123">
        <v>42817</v>
      </c>
      <c r="AG4" s="124"/>
      <c r="AH4" s="122">
        <v>42761</v>
      </c>
      <c r="AI4" s="118"/>
      <c r="AJ4" s="122">
        <v>42705</v>
      </c>
      <c r="AK4" s="118"/>
      <c r="AM4" s="66" t="s">
        <v>187</v>
      </c>
    </row>
    <row r="5" spans="1:39" ht="15.75" thickBot="1" x14ac:dyDescent="0.3">
      <c r="A5" s="30" t="s">
        <v>77</v>
      </c>
      <c r="B5" s="16" t="s">
        <v>78</v>
      </c>
      <c r="C5" s="107"/>
      <c r="D5" s="2">
        <v>100</v>
      </c>
      <c r="E5" s="3">
        <v>200</v>
      </c>
      <c r="F5" s="3">
        <v>400</v>
      </c>
      <c r="G5" s="4">
        <v>800</v>
      </c>
      <c r="H5" s="48">
        <v>200</v>
      </c>
      <c r="I5" s="49">
        <v>400</v>
      </c>
      <c r="J5" s="61" t="s">
        <v>161</v>
      </c>
      <c r="K5" s="63" t="s">
        <v>162</v>
      </c>
      <c r="L5" s="61" t="s">
        <v>161</v>
      </c>
      <c r="M5" s="63" t="s">
        <v>162</v>
      </c>
      <c r="N5" s="61" t="s">
        <v>161</v>
      </c>
      <c r="O5" s="63" t="s">
        <v>162</v>
      </c>
      <c r="P5" s="61" t="s">
        <v>161</v>
      </c>
      <c r="Q5" s="63" t="s">
        <v>162</v>
      </c>
      <c r="R5" s="61" t="s">
        <v>161</v>
      </c>
      <c r="S5" s="63" t="s">
        <v>162</v>
      </c>
      <c r="T5" s="61" t="s">
        <v>161</v>
      </c>
      <c r="U5" s="63" t="s">
        <v>162</v>
      </c>
      <c r="V5" s="61" t="s">
        <v>161</v>
      </c>
      <c r="W5" s="63" t="s">
        <v>162</v>
      </c>
      <c r="X5" s="61" t="s">
        <v>161</v>
      </c>
      <c r="Y5" s="63" t="s">
        <v>162</v>
      </c>
      <c r="Z5" s="61">
        <v>200</v>
      </c>
      <c r="AA5" s="63">
        <v>400</v>
      </c>
      <c r="AB5" s="61" t="s">
        <v>161</v>
      </c>
      <c r="AC5" s="63" t="s">
        <v>162</v>
      </c>
      <c r="AD5" s="62">
        <v>200</v>
      </c>
      <c r="AE5" s="40">
        <v>400</v>
      </c>
      <c r="AF5" s="39">
        <v>200</v>
      </c>
      <c r="AG5" s="40">
        <v>400</v>
      </c>
      <c r="AH5" s="39">
        <v>200</v>
      </c>
      <c r="AI5" s="40">
        <v>400</v>
      </c>
      <c r="AJ5" s="39">
        <v>200</v>
      </c>
      <c r="AK5" s="40">
        <v>400</v>
      </c>
      <c r="AM5" s="65"/>
    </row>
    <row r="6" spans="1:39" ht="15" x14ac:dyDescent="0.25">
      <c r="A6" s="47" t="s">
        <v>111</v>
      </c>
      <c r="C6" s="29">
        <f t="shared" ref="C6:C69" si="0">IF(AND(D6&lt;=$C$2,D6&gt;=$C$3),$C$1,IF(AND(D6&lt;=$D$2,D6&gt;=$D$3),$D$1,IF(AND(D6&lt;=$E$2,D6&gt;=$E$3),$E$1,IF(AND(D6&lt;=$F$2,D6&gt;=$F$3),$F$1,IF(AND(D6&lt;=$G$2,D6&gt;=$G$3),$G$1,"Test")))))</f>
        <v>5</v>
      </c>
      <c r="D6" s="43">
        <f t="shared" ref="D6:D69" si="1">IFERROR(IF(I6="","",(100/((400-200)/((I6*86400)-(H6*86400)))/86400)),"")</f>
        <v>8.6226851851851851E-4</v>
      </c>
      <c r="E6" s="23">
        <f t="shared" ref="E6:E69" si="2">IF(D6="","",$E$5/100*D6)</f>
        <v>1.724537037037037E-3</v>
      </c>
      <c r="F6" s="23">
        <f t="shared" ref="F6:F69" si="3">IF(D6="","",$F$5/100*D6)</f>
        <v>3.449074074074074E-3</v>
      </c>
      <c r="G6" s="23">
        <f t="shared" ref="G6:G69" si="4">IF(D6="","",$G$5/100*D6)</f>
        <v>6.898148148148148E-3</v>
      </c>
      <c r="H6" s="72">
        <f t="shared" ref="H6:H69" si="5">IF(J6&gt;0,J6,IF(L6&gt;0,L6,IF(N6&gt;0,N6,IF(P6&gt;0,P6,IF(R6&gt;0,R6,IF(T6&gt;0,T6,IF(V6&gt;0,V6,IF(X6&gt;0,X6,IF(Z6&gt;0,Z6,IF(AB6&gt;0, AB6,IF(AD6&gt;0, AD6,IF(AF6&gt;0,AF6,IF(AH6&gt;0,AH6,AJ6)))))))))))))</f>
        <v>1.6203703703703703E-3</v>
      </c>
      <c r="I6" s="67">
        <f t="shared" ref="I6:I69" si="6">IF(K6&gt;0,K6,IF(M6&gt;0,M6,IF(O6&gt;0,O6,IF(Q6&gt;0,Q6,IF(S6&gt;0,S6,IF(U6&gt;0,U6,IF(W6&gt;0,W6,IF(Y6&gt;0,Y6,IF(AA6&gt;0,AA6,IF(AC6&gt;0, AC6,IF(AE6&gt;0, AE6,IF(AG6&gt;0,AG6,IF(AI6&gt;0,AI6,AK6)))))))))))))</f>
        <v>3.3449074074074071E-3</v>
      </c>
      <c r="J6" s="70"/>
      <c r="K6" s="24"/>
      <c r="L6" s="76"/>
      <c r="M6" s="24"/>
      <c r="N6" s="70"/>
      <c r="O6" s="24"/>
      <c r="P6" s="70"/>
      <c r="Q6" s="24"/>
      <c r="R6" s="70"/>
      <c r="S6" s="24"/>
      <c r="T6" s="70"/>
      <c r="U6" s="24"/>
      <c r="V6" s="70"/>
      <c r="W6" s="24"/>
      <c r="X6" s="70"/>
      <c r="Y6" s="24"/>
      <c r="Z6" s="46"/>
      <c r="AA6" s="24"/>
      <c r="AB6" s="46"/>
      <c r="AC6" s="26"/>
      <c r="AD6" s="46"/>
      <c r="AE6" s="24"/>
      <c r="AF6" s="46">
        <v>1.6203703703703703E-3</v>
      </c>
      <c r="AG6" s="26">
        <v>3.3449074074074071E-3</v>
      </c>
      <c r="AH6" s="46"/>
      <c r="AI6" s="24"/>
      <c r="AJ6" s="46">
        <v>1.736111111111111E-3</v>
      </c>
      <c r="AK6" s="24">
        <v>3.5069444444444445E-3</v>
      </c>
      <c r="AM6" s="65" t="str">
        <f t="shared" ref="AM6:AM13" si="7">IF(I6="", "",IF(I6&gt;2*H6, "","200m pace slower than 400m pace"))</f>
        <v/>
      </c>
    </row>
    <row r="7" spans="1:39" ht="15" x14ac:dyDescent="0.25">
      <c r="A7" s="38" t="s">
        <v>238</v>
      </c>
      <c r="B7" s="28"/>
      <c r="C7" s="29">
        <f t="shared" si="0"/>
        <v>5</v>
      </c>
      <c r="D7" s="43">
        <f t="shared" si="1"/>
        <v>9.0856481481481452E-4</v>
      </c>
      <c r="E7" s="23">
        <f t="shared" si="2"/>
        <v>1.817129629629629E-3</v>
      </c>
      <c r="F7" s="23">
        <f t="shared" si="3"/>
        <v>3.6342592592592581E-3</v>
      </c>
      <c r="G7" s="23">
        <f t="shared" si="4"/>
        <v>7.2685185185185162E-3</v>
      </c>
      <c r="H7" s="72">
        <f t="shared" si="5"/>
        <v>1.5393518518518519E-3</v>
      </c>
      <c r="I7" s="67">
        <f t="shared" si="6"/>
        <v>3.3564814814814811E-3</v>
      </c>
      <c r="J7" s="25"/>
      <c r="K7" s="26"/>
      <c r="L7" s="46"/>
      <c r="M7" s="26"/>
      <c r="N7" s="25"/>
      <c r="O7" s="26"/>
      <c r="P7" s="25"/>
      <c r="Q7" s="26"/>
      <c r="R7" s="25"/>
      <c r="S7" s="26"/>
      <c r="T7" s="25">
        <v>1.5393518518518519E-3</v>
      </c>
      <c r="U7" s="26">
        <v>3.3564814814814811E-3</v>
      </c>
      <c r="V7" s="25"/>
      <c r="W7" s="26"/>
      <c r="X7" s="25">
        <v>1.4814814814814814E-3</v>
      </c>
      <c r="Y7" s="26">
        <v>3.2523148148148151E-3</v>
      </c>
      <c r="Z7" s="46"/>
      <c r="AA7" s="26"/>
      <c r="AB7" s="46"/>
      <c r="AC7" s="26"/>
      <c r="AD7" s="46"/>
      <c r="AE7" s="26"/>
      <c r="AF7" s="46"/>
      <c r="AG7" s="26"/>
      <c r="AH7" s="25"/>
      <c r="AI7" s="26"/>
      <c r="AJ7" s="25"/>
      <c r="AK7" s="26"/>
      <c r="AM7" s="65" t="str">
        <f t="shared" si="7"/>
        <v/>
      </c>
    </row>
    <row r="8" spans="1:39" ht="15" x14ac:dyDescent="0.25">
      <c r="A8" s="36" t="s">
        <v>125</v>
      </c>
      <c r="B8" s="28"/>
      <c r="C8" s="29">
        <f t="shared" si="0"/>
        <v>5</v>
      </c>
      <c r="D8" s="43">
        <f t="shared" si="1"/>
        <v>9.1435185185185174E-4</v>
      </c>
      <c r="E8" s="23">
        <f t="shared" si="2"/>
        <v>1.8287037037037035E-3</v>
      </c>
      <c r="F8" s="23">
        <f t="shared" si="3"/>
        <v>3.657407407407407E-3</v>
      </c>
      <c r="G8" s="23">
        <f t="shared" si="4"/>
        <v>7.3148148148148139E-3</v>
      </c>
      <c r="H8" s="72">
        <f t="shared" si="5"/>
        <v>1.7245370370370372E-3</v>
      </c>
      <c r="I8" s="67">
        <f t="shared" si="6"/>
        <v>3.5532407407407405E-3</v>
      </c>
      <c r="J8" s="25"/>
      <c r="K8" s="26"/>
      <c r="L8" s="46"/>
      <c r="M8" s="26"/>
      <c r="N8" s="25"/>
      <c r="O8" s="26"/>
      <c r="P8" s="25"/>
      <c r="Q8" s="26"/>
      <c r="R8" s="25">
        <v>1.7245370370370372E-3</v>
      </c>
      <c r="S8" s="26">
        <v>3.5532407407407405E-3</v>
      </c>
      <c r="T8" s="25"/>
      <c r="U8" s="26"/>
      <c r="V8" s="25"/>
      <c r="W8" s="26"/>
      <c r="X8" s="25">
        <v>1.7013888888888892E-3</v>
      </c>
      <c r="Y8" s="26">
        <v>3.5648148148148154E-3</v>
      </c>
      <c r="Z8" s="46"/>
      <c r="AA8" s="26"/>
      <c r="AB8" s="46">
        <v>1.736111111111111E-3</v>
      </c>
      <c r="AC8" s="26">
        <v>3.530092592592592E-3</v>
      </c>
      <c r="AD8" s="46"/>
      <c r="AE8" s="26"/>
      <c r="AF8" s="46">
        <v>1.6435185185185183E-3</v>
      </c>
      <c r="AG8" s="26">
        <v>3.4490740740740745E-3</v>
      </c>
      <c r="AH8" s="25">
        <v>1.7245370370370372E-3</v>
      </c>
      <c r="AI8" s="26">
        <v>3.5763888888888894E-3</v>
      </c>
      <c r="AJ8" s="25"/>
      <c r="AK8" s="26"/>
      <c r="AM8" s="65" t="str">
        <f t="shared" si="7"/>
        <v/>
      </c>
    </row>
    <row r="9" spans="1:39" ht="15" x14ac:dyDescent="0.25">
      <c r="A9" s="38" t="s">
        <v>147</v>
      </c>
      <c r="B9" s="28"/>
      <c r="C9" s="29">
        <f t="shared" si="0"/>
        <v>5</v>
      </c>
      <c r="D9" s="43">
        <f t="shared" si="1"/>
        <v>9.3749999999999997E-4</v>
      </c>
      <c r="E9" s="23">
        <f t="shared" si="2"/>
        <v>1.8749999999999999E-3</v>
      </c>
      <c r="F9" s="23">
        <f t="shared" si="3"/>
        <v>3.7499999999999999E-3</v>
      </c>
      <c r="G9" s="23">
        <f t="shared" si="4"/>
        <v>7.4999999999999997E-3</v>
      </c>
      <c r="H9" s="72">
        <f t="shared" si="5"/>
        <v>1.7592592592592592E-3</v>
      </c>
      <c r="I9" s="67">
        <f t="shared" si="6"/>
        <v>3.6342592592592594E-3</v>
      </c>
      <c r="J9" s="25"/>
      <c r="K9" s="26"/>
      <c r="L9" s="46"/>
      <c r="M9" s="26"/>
      <c r="N9" s="25"/>
      <c r="O9" s="26"/>
      <c r="P9" s="25"/>
      <c r="Q9" s="26"/>
      <c r="R9" s="25"/>
      <c r="S9" s="26"/>
      <c r="T9" s="25"/>
      <c r="U9" s="26"/>
      <c r="V9" s="25"/>
      <c r="W9" s="26"/>
      <c r="X9" s="25"/>
      <c r="Y9" s="26"/>
      <c r="Z9" s="46"/>
      <c r="AA9" s="26"/>
      <c r="AB9" s="46"/>
      <c r="AC9" s="26"/>
      <c r="AD9" s="46"/>
      <c r="AE9" s="46"/>
      <c r="AF9" s="25">
        <v>1.7592592592592592E-3</v>
      </c>
      <c r="AG9" s="26">
        <v>3.6342592592592594E-3</v>
      </c>
      <c r="AH9" s="25"/>
      <c r="AI9" s="26"/>
      <c r="AJ9" s="25"/>
      <c r="AK9" s="26"/>
      <c r="AM9" s="65" t="str">
        <f t="shared" si="7"/>
        <v/>
      </c>
    </row>
    <row r="10" spans="1:39" ht="15" x14ac:dyDescent="0.25">
      <c r="A10" s="38" t="s">
        <v>30</v>
      </c>
      <c r="B10" s="28"/>
      <c r="C10" s="29">
        <f t="shared" si="0"/>
        <v>5</v>
      </c>
      <c r="D10" s="43">
        <f t="shared" si="1"/>
        <v>9.6064814814814797E-4</v>
      </c>
      <c r="E10" s="23">
        <f t="shared" si="2"/>
        <v>1.9212962962962959E-3</v>
      </c>
      <c r="F10" s="23">
        <f t="shared" si="3"/>
        <v>3.8425925925925919E-3</v>
      </c>
      <c r="G10" s="23">
        <f t="shared" si="4"/>
        <v>7.6851851851851838E-3</v>
      </c>
      <c r="H10" s="72">
        <f t="shared" si="5"/>
        <v>1.7824074074074072E-3</v>
      </c>
      <c r="I10" s="67">
        <f t="shared" si="6"/>
        <v>3.7037037037037034E-3</v>
      </c>
      <c r="J10" s="25">
        <v>1.7824074074074072E-3</v>
      </c>
      <c r="K10" s="26">
        <v>3.7037037037037034E-3</v>
      </c>
      <c r="L10" s="46"/>
      <c r="M10" s="26"/>
      <c r="N10" s="25"/>
      <c r="O10" s="26"/>
      <c r="P10" s="25"/>
      <c r="Q10" s="26"/>
      <c r="R10" s="25">
        <v>1.8518518518518517E-3</v>
      </c>
      <c r="S10" s="26">
        <v>3.8888888888888883E-3</v>
      </c>
      <c r="T10" s="25"/>
      <c r="U10" s="26"/>
      <c r="V10" s="25"/>
      <c r="W10" s="26"/>
      <c r="X10" s="25"/>
      <c r="Y10" s="26"/>
      <c r="Z10" s="46">
        <v>1.6782407407407406E-3</v>
      </c>
      <c r="AA10" s="26">
        <v>3.7037037037037034E-3</v>
      </c>
      <c r="AB10" s="46"/>
      <c r="AC10" s="26"/>
      <c r="AD10" s="46">
        <v>1.7013888888888892E-3</v>
      </c>
      <c r="AE10" s="46">
        <v>3.7037037037037034E-3</v>
      </c>
      <c r="AF10" s="25">
        <v>1.6782407407407406E-3</v>
      </c>
      <c r="AG10" s="26">
        <v>3.6574074074074074E-3</v>
      </c>
      <c r="AH10" s="25"/>
      <c r="AI10" s="26"/>
      <c r="AJ10" s="25"/>
      <c r="AK10" s="26"/>
      <c r="AM10" s="65" t="str">
        <f t="shared" si="7"/>
        <v/>
      </c>
    </row>
    <row r="11" spans="1:39" ht="15" x14ac:dyDescent="0.25">
      <c r="A11" s="36" t="s">
        <v>46</v>
      </c>
      <c r="B11" s="28"/>
      <c r="C11" s="29">
        <f t="shared" si="0"/>
        <v>5</v>
      </c>
      <c r="D11" s="43">
        <f t="shared" si="1"/>
        <v>9.6064814814814797E-4</v>
      </c>
      <c r="E11" s="23">
        <f t="shared" si="2"/>
        <v>1.9212962962962959E-3</v>
      </c>
      <c r="F11" s="23">
        <f t="shared" si="3"/>
        <v>3.8425925925925919E-3</v>
      </c>
      <c r="G11" s="23">
        <f t="shared" si="4"/>
        <v>7.6851851851851838E-3</v>
      </c>
      <c r="H11" s="72">
        <f t="shared" si="5"/>
        <v>1.7592592592592592E-3</v>
      </c>
      <c r="I11" s="67">
        <f t="shared" si="6"/>
        <v>3.6805555555555554E-3</v>
      </c>
      <c r="J11" s="25"/>
      <c r="K11" s="26"/>
      <c r="L11" s="46"/>
      <c r="M11" s="26"/>
      <c r="N11" s="25"/>
      <c r="O11" s="26"/>
      <c r="P11" s="25"/>
      <c r="Q11" s="26"/>
      <c r="R11" s="25"/>
      <c r="S11" s="26"/>
      <c r="T11" s="25"/>
      <c r="U11" s="26"/>
      <c r="V11" s="25"/>
      <c r="W11" s="26"/>
      <c r="X11" s="25"/>
      <c r="Y11" s="26"/>
      <c r="Z11" s="46"/>
      <c r="AA11" s="26"/>
      <c r="AB11" s="46"/>
      <c r="AC11" s="26"/>
      <c r="AD11" s="46"/>
      <c r="AE11" s="46"/>
      <c r="AF11" s="25">
        <v>1.7592592592592592E-3</v>
      </c>
      <c r="AG11" s="26">
        <v>3.6805555555555554E-3</v>
      </c>
      <c r="AH11" s="25"/>
      <c r="AI11" s="26"/>
      <c r="AJ11" s="25"/>
      <c r="AK11" s="26"/>
      <c r="AM11" s="65" t="str">
        <f t="shared" si="7"/>
        <v/>
      </c>
    </row>
    <row r="12" spans="1:39" ht="15" x14ac:dyDescent="0.25">
      <c r="A12" s="36" t="s">
        <v>157</v>
      </c>
      <c r="B12" s="28"/>
      <c r="C12" s="29">
        <f t="shared" si="0"/>
        <v>5</v>
      </c>
      <c r="D12" s="43">
        <f t="shared" si="1"/>
        <v>9.7800925925925898E-4</v>
      </c>
      <c r="E12" s="23">
        <f t="shared" si="2"/>
        <v>1.956018518518518E-3</v>
      </c>
      <c r="F12" s="23">
        <f t="shared" si="3"/>
        <v>3.9120370370370359E-3</v>
      </c>
      <c r="G12" s="23">
        <f t="shared" si="4"/>
        <v>7.8240740740740718E-3</v>
      </c>
      <c r="H12" s="72">
        <f t="shared" si="5"/>
        <v>1.7708333333333332E-3</v>
      </c>
      <c r="I12" s="67">
        <f t="shared" si="6"/>
        <v>3.7268518518518514E-3</v>
      </c>
      <c r="J12" s="25"/>
      <c r="K12" s="26"/>
      <c r="L12" s="46"/>
      <c r="M12" s="26"/>
      <c r="N12" s="25"/>
      <c r="O12" s="26"/>
      <c r="P12" s="25"/>
      <c r="Q12" s="26"/>
      <c r="R12" s="25"/>
      <c r="S12" s="26"/>
      <c r="T12" s="25"/>
      <c r="U12" s="26"/>
      <c r="V12" s="25"/>
      <c r="W12" s="26"/>
      <c r="X12" s="25"/>
      <c r="Y12" s="26"/>
      <c r="Z12" s="46"/>
      <c r="AA12" s="26"/>
      <c r="AB12" s="46"/>
      <c r="AC12" s="26"/>
      <c r="AD12" s="46">
        <v>1.7708333333333332E-3</v>
      </c>
      <c r="AE12" s="46">
        <v>3.7268518518518514E-3</v>
      </c>
      <c r="AF12" s="25"/>
      <c r="AG12" s="26"/>
      <c r="AH12" s="25"/>
      <c r="AI12" s="26"/>
      <c r="AJ12" s="25"/>
      <c r="AK12" s="26"/>
      <c r="AM12" s="65" t="str">
        <f t="shared" si="7"/>
        <v/>
      </c>
    </row>
    <row r="13" spans="1:39" ht="15" x14ac:dyDescent="0.25">
      <c r="A13" s="38" t="s">
        <v>316</v>
      </c>
      <c r="B13" s="28"/>
      <c r="C13" s="29">
        <f t="shared" si="0"/>
        <v>5</v>
      </c>
      <c r="D13" s="43">
        <f t="shared" si="1"/>
        <v>9.7800925925925898E-4</v>
      </c>
      <c r="E13" s="23">
        <f t="shared" si="2"/>
        <v>1.956018518518518E-3</v>
      </c>
      <c r="F13" s="23">
        <f t="shared" si="3"/>
        <v>3.9120370370370359E-3</v>
      </c>
      <c r="G13" s="23">
        <f t="shared" si="4"/>
        <v>7.8240740740740718E-3</v>
      </c>
      <c r="H13" s="72">
        <f t="shared" si="5"/>
        <v>2.3379629629629631E-3</v>
      </c>
      <c r="I13" s="67">
        <f t="shared" si="6"/>
        <v>4.2939814814814811E-3</v>
      </c>
      <c r="J13" s="25">
        <v>2.3379629629629631E-3</v>
      </c>
      <c r="K13" s="26">
        <v>4.2939814814814811E-3</v>
      </c>
      <c r="L13" s="46">
        <v>2.3032407407407407E-3</v>
      </c>
      <c r="M13" s="26">
        <v>4.8032407407407407E-3</v>
      </c>
      <c r="N13" s="25"/>
      <c r="O13" s="26"/>
      <c r="P13" s="25"/>
      <c r="Q13" s="26"/>
      <c r="R13" s="25"/>
      <c r="S13" s="26"/>
      <c r="T13" s="25"/>
      <c r="U13" s="26"/>
      <c r="V13" s="25"/>
      <c r="W13" s="26"/>
      <c r="X13" s="25"/>
      <c r="Y13" s="26"/>
      <c r="Z13" s="46"/>
      <c r="AA13" s="26"/>
      <c r="AB13" s="46"/>
      <c r="AC13" s="26"/>
      <c r="AD13" s="46"/>
      <c r="AE13" s="46"/>
      <c r="AF13" s="25"/>
      <c r="AG13" s="26"/>
      <c r="AH13" s="25"/>
      <c r="AI13" s="26"/>
      <c r="AJ13" s="25"/>
      <c r="AK13" s="26"/>
      <c r="AM13" s="65" t="str">
        <f t="shared" si="7"/>
        <v>200m pace slower than 400m pace</v>
      </c>
    </row>
    <row r="14" spans="1:39" ht="15" x14ac:dyDescent="0.25">
      <c r="A14" s="38" t="s">
        <v>327</v>
      </c>
      <c r="B14" s="28"/>
      <c r="C14" s="29">
        <f t="shared" si="0"/>
        <v>5</v>
      </c>
      <c r="D14" s="43">
        <f t="shared" si="1"/>
        <v>9.8379629629629663E-4</v>
      </c>
      <c r="E14" s="23">
        <f t="shared" si="2"/>
        <v>1.9675925925925933E-3</v>
      </c>
      <c r="F14" s="23">
        <f t="shared" si="3"/>
        <v>3.9351851851851865E-3</v>
      </c>
      <c r="G14" s="23">
        <f t="shared" si="4"/>
        <v>7.8703703703703731E-3</v>
      </c>
      <c r="H14" s="72">
        <f t="shared" si="5"/>
        <v>1.8402777777777777E-3</v>
      </c>
      <c r="I14" s="67">
        <f t="shared" si="6"/>
        <v>3.8078703703703707E-3</v>
      </c>
      <c r="J14" s="25">
        <v>1.8402777777777777E-3</v>
      </c>
      <c r="K14" s="26">
        <v>3.8078703703703707E-3</v>
      </c>
      <c r="L14" s="46"/>
      <c r="M14" s="26"/>
      <c r="N14" s="25"/>
      <c r="O14" s="26"/>
      <c r="P14" s="25"/>
      <c r="Q14" s="26"/>
      <c r="R14" s="25"/>
      <c r="S14" s="26"/>
      <c r="T14" s="25"/>
      <c r="U14" s="26"/>
      <c r="V14" s="25"/>
      <c r="W14" s="26"/>
      <c r="X14" s="25"/>
      <c r="Y14" s="26"/>
      <c r="Z14" s="46"/>
      <c r="AA14" s="26"/>
      <c r="AB14" s="46"/>
      <c r="AC14" s="26"/>
      <c r="AD14" s="46"/>
      <c r="AE14" s="46"/>
      <c r="AF14" s="25"/>
      <c r="AG14" s="26"/>
      <c r="AH14" s="25"/>
      <c r="AI14" s="26"/>
      <c r="AJ14" s="25"/>
      <c r="AK14" s="26"/>
      <c r="AM14" s="65"/>
    </row>
    <row r="15" spans="1:39" ht="15" x14ac:dyDescent="0.25">
      <c r="A15" s="38" t="s">
        <v>283</v>
      </c>
      <c r="B15" s="28"/>
      <c r="C15" s="29">
        <f t="shared" si="0"/>
        <v>5</v>
      </c>
      <c r="D15" s="43">
        <f t="shared" si="1"/>
        <v>9.8958333333333342E-4</v>
      </c>
      <c r="E15" s="23">
        <f t="shared" si="2"/>
        <v>1.9791666666666668E-3</v>
      </c>
      <c r="F15" s="23">
        <f t="shared" si="3"/>
        <v>3.9583333333333337E-3</v>
      </c>
      <c r="G15" s="23">
        <f t="shared" si="4"/>
        <v>7.9166666666666673E-3</v>
      </c>
      <c r="H15" s="72">
        <f t="shared" si="5"/>
        <v>1.7939814814814815E-3</v>
      </c>
      <c r="I15" s="67">
        <f t="shared" si="6"/>
        <v>3.7731481481481483E-3</v>
      </c>
      <c r="J15" s="25">
        <v>1.7939814814814815E-3</v>
      </c>
      <c r="K15" s="26">
        <v>3.7731481481481483E-3</v>
      </c>
      <c r="L15" s="46">
        <v>1.7708333333333332E-3</v>
      </c>
      <c r="M15" s="26">
        <v>3.7847222222222223E-3</v>
      </c>
      <c r="N15" s="25">
        <v>1.8287037037037037E-3</v>
      </c>
      <c r="O15" s="26">
        <v>3.8888888888888883E-3</v>
      </c>
      <c r="P15" s="25">
        <v>1.8750000000000001E-3</v>
      </c>
      <c r="Q15" s="26">
        <v>3.9930555555555561E-3</v>
      </c>
      <c r="R15" s="25"/>
      <c r="S15" s="26"/>
      <c r="T15" s="25"/>
      <c r="U15" s="26"/>
      <c r="V15" s="25"/>
      <c r="W15" s="26"/>
      <c r="X15" s="25"/>
      <c r="Y15" s="26"/>
      <c r="Z15" s="46"/>
      <c r="AA15" s="26"/>
      <c r="AB15" s="46"/>
      <c r="AC15" s="26"/>
      <c r="AD15" s="46"/>
      <c r="AE15" s="46"/>
      <c r="AF15" s="25"/>
      <c r="AG15" s="26"/>
      <c r="AH15" s="25"/>
      <c r="AI15" s="26"/>
      <c r="AJ15" s="25"/>
      <c r="AK15" s="26"/>
      <c r="AM15" s="65" t="str">
        <f t="shared" ref="AM15:AM45" si="8">IF(I15="", "",IF(I15&gt;2*H15, "","200m pace slower than 400m pace"))</f>
        <v/>
      </c>
    </row>
    <row r="16" spans="1:39" ht="15" x14ac:dyDescent="0.25">
      <c r="A16" s="36" t="s">
        <v>191</v>
      </c>
      <c r="B16" s="28"/>
      <c r="C16" s="29">
        <f t="shared" si="0"/>
        <v>5</v>
      </c>
      <c r="D16" s="43">
        <f t="shared" si="1"/>
        <v>9.9537037037037042E-4</v>
      </c>
      <c r="E16" s="23">
        <f t="shared" si="2"/>
        <v>1.9907407407407408E-3</v>
      </c>
      <c r="F16" s="23">
        <f t="shared" si="3"/>
        <v>3.9814814814814817E-3</v>
      </c>
      <c r="G16" s="23">
        <f t="shared" si="4"/>
        <v>7.9629629629629634E-3</v>
      </c>
      <c r="H16" s="72">
        <f t="shared" si="5"/>
        <v>1.9328703703703704E-3</v>
      </c>
      <c r="I16" s="67">
        <f t="shared" si="6"/>
        <v>3.9236111111111112E-3</v>
      </c>
      <c r="J16" s="25"/>
      <c r="K16" s="26"/>
      <c r="L16" s="46"/>
      <c r="M16" s="26"/>
      <c r="N16" s="25"/>
      <c r="O16" s="26"/>
      <c r="P16" s="25">
        <v>1.9328703703703704E-3</v>
      </c>
      <c r="Q16" s="26">
        <v>3.9236111111111112E-3</v>
      </c>
      <c r="R16" s="25"/>
      <c r="S16" s="26"/>
      <c r="T16" s="25"/>
      <c r="U16" s="26"/>
      <c r="V16" s="25"/>
      <c r="W16" s="26"/>
      <c r="X16" s="25"/>
      <c r="Y16" s="26"/>
      <c r="Z16" s="46">
        <v>1.9791666666666668E-3</v>
      </c>
      <c r="AA16" s="26">
        <v>4.0624999999999993E-3</v>
      </c>
      <c r="AB16" s="46"/>
      <c r="AC16" s="26"/>
      <c r="AD16" s="46"/>
      <c r="AE16" s="46"/>
      <c r="AF16" s="25"/>
      <c r="AG16" s="26"/>
      <c r="AH16" s="25"/>
      <c r="AI16" s="26"/>
      <c r="AJ16" s="25"/>
      <c r="AK16" s="26"/>
      <c r="AM16" s="65" t="str">
        <f t="shared" si="8"/>
        <v/>
      </c>
    </row>
    <row r="17" spans="1:39" ht="15" x14ac:dyDescent="0.25">
      <c r="A17" s="38" t="s">
        <v>166</v>
      </c>
      <c r="B17" s="28"/>
      <c r="C17" s="29">
        <f t="shared" si="0"/>
        <v>5</v>
      </c>
      <c r="D17" s="43">
        <f t="shared" si="1"/>
        <v>9.9537037037037042E-4</v>
      </c>
      <c r="E17" s="23">
        <f t="shared" si="2"/>
        <v>1.9907407407407408E-3</v>
      </c>
      <c r="F17" s="23">
        <f t="shared" si="3"/>
        <v>3.9814814814814817E-3</v>
      </c>
      <c r="G17" s="23">
        <f t="shared" si="4"/>
        <v>7.9629629629629634E-3</v>
      </c>
      <c r="H17" s="72">
        <f t="shared" si="5"/>
        <v>1.9097222222222222E-3</v>
      </c>
      <c r="I17" s="67">
        <f t="shared" si="6"/>
        <v>3.9004629629629632E-3</v>
      </c>
      <c r="J17" s="25"/>
      <c r="K17" s="26"/>
      <c r="L17" s="46"/>
      <c r="M17" s="26"/>
      <c r="N17" s="25"/>
      <c r="O17" s="26"/>
      <c r="P17" s="25"/>
      <c r="Q17" s="26"/>
      <c r="R17" s="25"/>
      <c r="S17" s="26"/>
      <c r="T17" s="25"/>
      <c r="U17" s="26"/>
      <c r="V17" s="25"/>
      <c r="W17" s="26"/>
      <c r="X17" s="25"/>
      <c r="Y17" s="26"/>
      <c r="Z17" s="46">
        <v>1.9097222222222222E-3</v>
      </c>
      <c r="AA17" s="26">
        <v>3.9004629629629632E-3</v>
      </c>
      <c r="AB17" s="46">
        <v>1.8750000000000001E-3</v>
      </c>
      <c r="AC17" s="26">
        <v>3.9236111111111112E-3</v>
      </c>
      <c r="AD17" s="46"/>
      <c r="AE17" s="46"/>
      <c r="AF17" s="25"/>
      <c r="AG17" s="26"/>
      <c r="AH17" s="25"/>
      <c r="AI17" s="26"/>
      <c r="AJ17" s="25"/>
      <c r="AK17" s="26"/>
      <c r="AM17" s="65" t="str">
        <f t="shared" si="8"/>
        <v/>
      </c>
    </row>
    <row r="18" spans="1:39" ht="15" x14ac:dyDescent="0.25">
      <c r="A18" s="38" t="s">
        <v>281</v>
      </c>
      <c r="B18" s="28"/>
      <c r="C18" s="29">
        <f t="shared" si="0"/>
        <v>5</v>
      </c>
      <c r="D18" s="43">
        <f t="shared" si="1"/>
        <v>9.9537037037037064E-4</v>
      </c>
      <c r="E18" s="23">
        <f t="shared" si="2"/>
        <v>1.9907407407407413E-3</v>
      </c>
      <c r="F18" s="23">
        <f t="shared" si="3"/>
        <v>3.9814814814814825E-3</v>
      </c>
      <c r="G18" s="23">
        <f t="shared" si="4"/>
        <v>7.9629629629629651E-3</v>
      </c>
      <c r="H18" s="72">
        <f t="shared" si="5"/>
        <v>1.8171296296296297E-3</v>
      </c>
      <c r="I18" s="67">
        <f t="shared" si="6"/>
        <v>3.8078703703703707E-3</v>
      </c>
      <c r="J18" s="25"/>
      <c r="K18" s="26"/>
      <c r="L18" s="46"/>
      <c r="M18" s="26"/>
      <c r="N18" s="25">
        <v>1.8171296296296297E-3</v>
      </c>
      <c r="O18" s="26">
        <v>3.8078703703703707E-3</v>
      </c>
      <c r="P18" s="25">
        <v>1.8981481481481482E-3</v>
      </c>
      <c r="Q18" s="26">
        <v>3.9120370370370368E-3</v>
      </c>
      <c r="R18" s="25"/>
      <c r="S18" s="26"/>
      <c r="T18" s="25"/>
      <c r="U18" s="26"/>
      <c r="V18" s="25"/>
      <c r="W18" s="26"/>
      <c r="X18" s="25"/>
      <c r="Y18" s="26"/>
      <c r="Z18" s="46"/>
      <c r="AA18" s="26"/>
      <c r="AB18" s="46"/>
      <c r="AC18" s="26"/>
      <c r="AD18" s="46"/>
      <c r="AE18" s="46"/>
      <c r="AF18" s="25"/>
      <c r="AG18" s="26"/>
      <c r="AH18" s="25"/>
      <c r="AI18" s="26"/>
      <c r="AJ18" s="25"/>
      <c r="AK18" s="26"/>
      <c r="AM18" s="65" t="str">
        <f t="shared" si="8"/>
        <v/>
      </c>
    </row>
    <row r="19" spans="1:39" ht="15" x14ac:dyDescent="0.25">
      <c r="A19" s="38" t="s">
        <v>137</v>
      </c>
      <c r="B19" s="28"/>
      <c r="C19" s="29">
        <f t="shared" si="0"/>
        <v>5</v>
      </c>
      <c r="D19" s="43">
        <f t="shared" si="1"/>
        <v>1.001157407407407E-3</v>
      </c>
      <c r="E19" s="23">
        <f t="shared" si="2"/>
        <v>2.002314814814814E-3</v>
      </c>
      <c r="F19" s="23">
        <f t="shared" si="3"/>
        <v>4.004629629629628E-3</v>
      </c>
      <c r="G19" s="23">
        <f t="shared" si="4"/>
        <v>8.0092592592592559E-3</v>
      </c>
      <c r="H19" s="72">
        <f t="shared" si="5"/>
        <v>1.8750000000000001E-3</v>
      </c>
      <c r="I19" s="67">
        <f t="shared" si="6"/>
        <v>3.8773148148148143E-3</v>
      </c>
      <c r="J19" s="25"/>
      <c r="K19" s="26"/>
      <c r="L19" s="46">
        <v>1.8750000000000001E-3</v>
      </c>
      <c r="M19" s="26">
        <v>3.8773148148148143E-3</v>
      </c>
      <c r="N19" s="25"/>
      <c r="O19" s="26"/>
      <c r="P19" s="25">
        <v>1.7939814814814815E-3</v>
      </c>
      <c r="Q19" s="26">
        <v>3.7731481481481483E-3</v>
      </c>
      <c r="R19" s="25"/>
      <c r="S19" s="26"/>
      <c r="T19" s="25">
        <v>1.8055555555555557E-3</v>
      </c>
      <c r="U19" s="26">
        <v>3.7847222222222223E-3</v>
      </c>
      <c r="V19" s="25"/>
      <c r="W19" s="26"/>
      <c r="X19" s="25"/>
      <c r="Y19" s="26"/>
      <c r="Z19" s="46">
        <v>1.736111111111111E-3</v>
      </c>
      <c r="AA19" s="26">
        <v>3.6574074074074074E-3</v>
      </c>
      <c r="AB19" s="46">
        <v>1.7592592592592592E-3</v>
      </c>
      <c r="AC19" s="26">
        <v>3.6689814814814814E-3</v>
      </c>
      <c r="AD19" s="46">
        <v>1.8865740740740742E-3</v>
      </c>
      <c r="AE19" s="46">
        <v>3.6805555555555554E-3</v>
      </c>
      <c r="AF19" s="25"/>
      <c r="AG19" s="26"/>
      <c r="AH19" s="25">
        <v>1.712962962962963E-3</v>
      </c>
      <c r="AI19" s="26">
        <v>3.6226851851851854E-3</v>
      </c>
      <c r="AJ19" s="25"/>
      <c r="AK19" s="26"/>
      <c r="AM19" s="65" t="str">
        <f t="shared" si="8"/>
        <v/>
      </c>
    </row>
    <row r="20" spans="1:39" ht="15" x14ac:dyDescent="0.25">
      <c r="A20" s="36" t="s">
        <v>315</v>
      </c>
      <c r="B20" s="28"/>
      <c r="C20" s="29">
        <f t="shared" si="0"/>
        <v>5</v>
      </c>
      <c r="D20" s="43">
        <f t="shared" si="1"/>
        <v>1.0069444444444444E-3</v>
      </c>
      <c r="E20" s="23">
        <f t="shared" si="2"/>
        <v>2.0138888888888888E-3</v>
      </c>
      <c r="F20" s="23">
        <f t="shared" si="3"/>
        <v>4.0277777777777777E-3</v>
      </c>
      <c r="G20" s="23">
        <f t="shared" si="4"/>
        <v>8.0555555555555554E-3</v>
      </c>
      <c r="H20" s="72">
        <f t="shared" si="5"/>
        <v>1.8287037037037037E-3</v>
      </c>
      <c r="I20" s="67">
        <f t="shared" si="6"/>
        <v>3.8425925925925923E-3</v>
      </c>
      <c r="J20" s="25"/>
      <c r="K20" s="26"/>
      <c r="L20" s="46">
        <v>1.8287037037037037E-3</v>
      </c>
      <c r="M20" s="26">
        <v>3.8425925925925923E-3</v>
      </c>
      <c r="N20" s="25"/>
      <c r="O20" s="26"/>
      <c r="P20" s="25"/>
      <c r="Q20" s="26"/>
      <c r="R20" s="25"/>
      <c r="S20" s="26"/>
      <c r="T20" s="25"/>
      <c r="U20" s="26"/>
      <c r="V20" s="25"/>
      <c r="W20" s="26"/>
      <c r="X20" s="25"/>
      <c r="Y20" s="26"/>
      <c r="Z20" s="46"/>
      <c r="AA20" s="26"/>
      <c r="AB20" s="46"/>
      <c r="AC20" s="26"/>
      <c r="AD20" s="46"/>
      <c r="AE20" s="46"/>
      <c r="AF20" s="25"/>
      <c r="AG20" s="26"/>
      <c r="AH20" s="25"/>
      <c r="AI20" s="26"/>
      <c r="AJ20" s="25"/>
      <c r="AK20" s="26"/>
      <c r="AM20" s="65" t="str">
        <f t="shared" si="8"/>
        <v/>
      </c>
    </row>
    <row r="21" spans="1:39" ht="15" x14ac:dyDescent="0.25">
      <c r="A21" s="38" t="s">
        <v>209</v>
      </c>
      <c r="B21" s="28"/>
      <c r="C21" s="29">
        <f t="shared" si="0"/>
        <v>5</v>
      </c>
      <c r="D21" s="43">
        <f t="shared" si="1"/>
        <v>1.0127314814814819E-3</v>
      </c>
      <c r="E21" s="23">
        <f t="shared" si="2"/>
        <v>2.0254629629629637E-3</v>
      </c>
      <c r="F21" s="23">
        <f t="shared" si="3"/>
        <v>4.0509259259259274E-3</v>
      </c>
      <c r="G21" s="23">
        <f t="shared" si="4"/>
        <v>8.1018518518518549E-3</v>
      </c>
      <c r="H21" s="72">
        <f t="shared" si="5"/>
        <v>1.9444444444444442E-3</v>
      </c>
      <c r="I21" s="67">
        <f t="shared" si="6"/>
        <v>3.9699074074074072E-3</v>
      </c>
      <c r="J21" s="25"/>
      <c r="K21" s="26"/>
      <c r="L21" s="46">
        <v>1.9444444444444442E-3</v>
      </c>
      <c r="M21" s="26">
        <v>3.9699074074074072E-3</v>
      </c>
      <c r="N21" s="25"/>
      <c r="O21" s="26"/>
      <c r="P21" s="25"/>
      <c r="Q21" s="26"/>
      <c r="R21" s="25">
        <v>1.8402777777777777E-3</v>
      </c>
      <c r="S21" s="26">
        <v>3.9583333333333337E-3</v>
      </c>
      <c r="T21" s="25"/>
      <c r="U21" s="26"/>
      <c r="V21" s="25">
        <v>1.9560185185185184E-3</v>
      </c>
      <c r="W21" s="26">
        <v>4.0509259259259257E-3</v>
      </c>
      <c r="X21" s="25">
        <v>1.9675925925925928E-3</v>
      </c>
      <c r="Y21" s="26">
        <v>4.1898148148148146E-3</v>
      </c>
      <c r="Z21" s="46"/>
      <c r="AA21" s="26"/>
      <c r="AB21" s="46"/>
      <c r="AC21" s="26"/>
      <c r="AD21" s="46"/>
      <c r="AE21" s="46"/>
      <c r="AF21" s="25"/>
      <c r="AG21" s="26"/>
      <c r="AH21" s="25"/>
      <c r="AI21" s="26"/>
      <c r="AJ21" s="25"/>
      <c r="AK21" s="26"/>
      <c r="AM21" s="65" t="str">
        <f t="shared" si="8"/>
        <v/>
      </c>
    </row>
    <row r="22" spans="1:39" ht="15" x14ac:dyDescent="0.25">
      <c r="A22" s="38" t="s">
        <v>95</v>
      </c>
      <c r="B22" s="28"/>
      <c r="C22" s="29">
        <f t="shared" si="0"/>
        <v>5</v>
      </c>
      <c r="D22" s="43">
        <f t="shared" si="1"/>
        <v>1.0185185185185184E-3</v>
      </c>
      <c r="E22" s="23">
        <f t="shared" si="2"/>
        <v>2.0370370370370369E-3</v>
      </c>
      <c r="F22" s="23">
        <f t="shared" si="3"/>
        <v>4.0740740740740737E-3</v>
      </c>
      <c r="G22" s="23">
        <f t="shared" si="4"/>
        <v>8.1481481481481474E-3</v>
      </c>
      <c r="H22" s="72">
        <f t="shared" si="5"/>
        <v>1.9675925925925928E-3</v>
      </c>
      <c r="I22" s="67">
        <f t="shared" si="6"/>
        <v>4.0046296296296297E-3</v>
      </c>
      <c r="J22" s="25"/>
      <c r="K22" s="26"/>
      <c r="L22" s="46"/>
      <c r="M22" s="26"/>
      <c r="N22" s="25"/>
      <c r="O22" s="26"/>
      <c r="P22" s="25">
        <v>1.9675925925925928E-3</v>
      </c>
      <c r="Q22" s="26">
        <v>4.0046296296296297E-3</v>
      </c>
      <c r="R22" s="25"/>
      <c r="S22" s="26"/>
      <c r="T22" s="25">
        <v>1.9791666666666668E-3</v>
      </c>
      <c r="U22" s="26">
        <v>4.2592592592592595E-3</v>
      </c>
      <c r="V22" s="25">
        <v>2.0023148148148148E-3</v>
      </c>
      <c r="W22" s="26">
        <v>4.3749999999999995E-3</v>
      </c>
      <c r="X22" s="25">
        <v>2.1064814814814813E-3</v>
      </c>
      <c r="Y22" s="26">
        <v>4.5949074074074078E-3</v>
      </c>
      <c r="Z22" s="46">
        <v>2.0370370370370373E-3</v>
      </c>
      <c r="AA22" s="26">
        <v>4.31712962962963E-3</v>
      </c>
      <c r="AB22" s="46"/>
      <c r="AC22" s="26"/>
      <c r="AD22" s="46"/>
      <c r="AE22" s="46"/>
      <c r="AF22" s="25"/>
      <c r="AG22" s="26"/>
      <c r="AH22" s="25"/>
      <c r="AI22" s="26"/>
      <c r="AJ22" s="25">
        <v>2.3032407407407407E-3</v>
      </c>
      <c r="AK22" s="26">
        <v>4.9074074074074072E-3</v>
      </c>
      <c r="AM22" s="65" t="str">
        <f t="shared" si="8"/>
        <v/>
      </c>
    </row>
    <row r="23" spans="1:39" ht="15" x14ac:dyDescent="0.25">
      <c r="A23" s="36" t="s">
        <v>38</v>
      </c>
      <c r="B23" s="28"/>
      <c r="C23" s="29">
        <f t="shared" si="0"/>
        <v>5</v>
      </c>
      <c r="D23" s="43">
        <f t="shared" si="1"/>
        <v>1.0243055555555563E-3</v>
      </c>
      <c r="E23" s="23">
        <f t="shared" si="2"/>
        <v>2.0486111111111126E-3</v>
      </c>
      <c r="F23" s="23">
        <f t="shared" si="3"/>
        <v>4.0972222222222252E-3</v>
      </c>
      <c r="G23" s="23">
        <f t="shared" si="4"/>
        <v>8.1944444444444504E-3</v>
      </c>
      <c r="H23" s="72">
        <f t="shared" si="5"/>
        <v>1.9444444444444442E-3</v>
      </c>
      <c r="I23" s="67">
        <f t="shared" si="6"/>
        <v>3.9930555555555561E-3</v>
      </c>
      <c r="J23" s="25"/>
      <c r="K23" s="26"/>
      <c r="L23" s="46"/>
      <c r="M23" s="26"/>
      <c r="N23" s="25"/>
      <c r="O23" s="26"/>
      <c r="P23" s="25"/>
      <c r="Q23" s="26"/>
      <c r="R23" s="25"/>
      <c r="S23" s="26"/>
      <c r="T23" s="25"/>
      <c r="U23" s="26"/>
      <c r="V23" s="25"/>
      <c r="W23" s="26"/>
      <c r="X23" s="25"/>
      <c r="Y23" s="26"/>
      <c r="Z23" s="46"/>
      <c r="AA23" s="26"/>
      <c r="AB23" s="46"/>
      <c r="AC23" s="26"/>
      <c r="AD23" s="46"/>
      <c r="AE23" s="46"/>
      <c r="AF23" s="25">
        <v>1.9444444444444442E-3</v>
      </c>
      <c r="AG23" s="26">
        <v>3.9930555555555561E-3</v>
      </c>
      <c r="AH23" s="25">
        <v>1.8865740740740742E-3</v>
      </c>
      <c r="AI23" s="26">
        <v>3.9814814814814817E-3</v>
      </c>
      <c r="AJ23" s="25"/>
      <c r="AK23" s="26"/>
      <c r="AM23" s="65" t="str">
        <f t="shared" si="8"/>
        <v/>
      </c>
    </row>
    <row r="24" spans="1:39" ht="15" x14ac:dyDescent="0.25">
      <c r="A24" s="36" t="s">
        <v>12</v>
      </c>
      <c r="B24" s="28"/>
      <c r="C24" s="29">
        <f t="shared" si="0"/>
        <v>5</v>
      </c>
      <c r="D24" s="43">
        <f t="shared" si="1"/>
        <v>1.0300925925925929E-3</v>
      </c>
      <c r="E24" s="23">
        <f t="shared" si="2"/>
        <v>2.0601851851851857E-3</v>
      </c>
      <c r="F24" s="23">
        <f t="shared" si="3"/>
        <v>4.1203703703703715E-3</v>
      </c>
      <c r="G24" s="23">
        <f t="shared" si="4"/>
        <v>8.2407407407407429E-3</v>
      </c>
      <c r="H24" s="72">
        <f t="shared" si="5"/>
        <v>1.8981481481481482E-3</v>
      </c>
      <c r="I24" s="67">
        <f t="shared" si="6"/>
        <v>3.9583333333333337E-3</v>
      </c>
      <c r="J24" s="25"/>
      <c r="K24" s="26"/>
      <c r="L24" s="46"/>
      <c r="M24" s="26"/>
      <c r="N24" s="25"/>
      <c r="O24" s="26"/>
      <c r="P24" s="25"/>
      <c r="Q24" s="26"/>
      <c r="R24" s="25"/>
      <c r="S24" s="26"/>
      <c r="T24" s="25"/>
      <c r="U24" s="26"/>
      <c r="V24" s="25"/>
      <c r="W24" s="26"/>
      <c r="X24" s="25">
        <v>1.8981481481481482E-3</v>
      </c>
      <c r="Y24" s="26">
        <v>3.9583333333333337E-3</v>
      </c>
      <c r="Z24" s="46">
        <v>2.0138888888888888E-3</v>
      </c>
      <c r="AA24" s="26">
        <v>4.1319444444444442E-3</v>
      </c>
      <c r="AB24" s="46">
        <v>2.0023148148148148E-3</v>
      </c>
      <c r="AC24" s="26">
        <v>4.3055555555555555E-3</v>
      </c>
      <c r="AD24" s="46"/>
      <c r="AE24" s="46"/>
      <c r="AF24" s="25"/>
      <c r="AG24" s="26"/>
      <c r="AH24" s="25">
        <v>2.1643518518518518E-3</v>
      </c>
      <c r="AI24" s="26">
        <v>4.4328703703703709E-3</v>
      </c>
      <c r="AJ24" s="25">
        <v>2.0833333333333333E-3</v>
      </c>
      <c r="AK24" s="26">
        <v>4.3981481481481484E-3</v>
      </c>
      <c r="AM24" s="65" t="str">
        <f t="shared" si="8"/>
        <v/>
      </c>
    </row>
    <row r="25" spans="1:39" ht="15" x14ac:dyDescent="0.25">
      <c r="A25" s="38" t="s">
        <v>260</v>
      </c>
      <c r="B25" s="28"/>
      <c r="C25" s="29">
        <f t="shared" si="0"/>
        <v>5</v>
      </c>
      <c r="D25" s="43">
        <f t="shared" si="1"/>
        <v>1.0300925925925929E-3</v>
      </c>
      <c r="E25" s="23">
        <f t="shared" si="2"/>
        <v>2.0601851851851857E-3</v>
      </c>
      <c r="F25" s="23">
        <f t="shared" si="3"/>
        <v>4.1203703703703715E-3</v>
      </c>
      <c r="G25" s="23">
        <f t="shared" si="4"/>
        <v>8.2407407407407429E-3</v>
      </c>
      <c r="H25" s="72">
        <f t="shared" si="5"/>
        <v>2.0370370370370373E-3</v>
      </c>
      <c r="I25" s="67">
        <f t="shared" si="6"/>
        <v>4.0972222222222226E-3</v>
      </c>
      <c r="J25" s="25"/>
      <c r="K25" s="26"/>
      <c r="L25" s="46"/>
      <c r="M25" s="26"/>
      <c r="N25" s="25"/>
      <c r="O25" s="26"/>
      <c r="P25" s="25"/>
      <c r="Q25" s="26"/>
      <c r="R25" s="25"/>
      <c r="S25" s="26"/>
      <c r="T25" s="25">
        <v>2.0370370370370373E-3</v>
      </c>
      <c r="U25" s="26">
        <v>4.0972222222222226E-3</v>
      </c>
      <c r="V25" s="25"/>
      <c r="W25" s="26"/>
      <c r="X25" s="25"/>
      <c r="Y25" s="26"/>
      <c r="Z25" s="46"/>
      <c r="AA25" s="26"/>
      <c r="AB25" s="46"/>
      <c r="AC25" s="26"/>
      <c r="AD25" s="46"/>
      <c r="AE25" s="46"/>
      <c r="AF25" s="25"/>
      <c r="AG25" s="26"/>
      <c r="AH25" s="25"/>
      <c r="AI25" s="26"/>
      <c r="AJ25" s="25"/>
      <c r="AK25" s="26"/>
      <c r="AM25" s="65" t="str">
        <f t="shared" si="8"/>
        <v/>
      </c>
    </row>
    <row r="26" spans="1:39" ht="15" x14ac:dyDescent="0.25">
      <c r="A26" s="36" t="s">
        <v>120</v>
      </c>
      <c r="B26" s="28"/>
      <c r="C26" s="29">
        <f t="shared" si="0"/>
        <v>5</v>
      </c>
      <c r="D26" s="43">
        <f t="shared" si="1"/>
        <v>1.0358796296296297E-3</v>
      </c>
      <c r="E26" s="23">
        <f t="shared" si="2"/>
        <v>2.0717592592592593E-3</v>
      </c>
      <c r="F26" s="23">
        <f t="shared" si="3"/>
        <v>4.1435185185185186E-3</v>
      </c>
      <c r="G26" s="23">
        <f t="shared" si="4"/>
        <v>8.2870370370370372E-3</v>
      </c>
      <c r="H26" s="72">
        <f t="shared" si="5"/>
        <v>1.8287037037037037E-3</v>
      </c>
      <c r="I26" s="67">
        <f t="shared" si="6"/>
        <v>3.9004629629629632E-3</v>
      </c>
      <c r="J26" s="25"/>
      <c r="K26" s="26"/>
      <c r="L26" s="46"/>
      <c r="M26" s="26"/>
      <c r="N26" s="25"/>
      <c r="O26" s="26"/>
      <c r="P26" s="25"/>
      <c r="Q26" s="26"/>
      <c r="R26" s="25"/>
      <c r="S26" s="26"/>
      <c r="T26" s="25"/>
      <c r="U26" s="26"/>
      <c r="V26" s="25"/>
      <c r="W26" s="26"/>
      <c r="X26" s="25"/>
      <c r="Y26" s="26"/>
      <c r="Z26" s="46"/>
      <c r="AA26" s="26"/>
      <c r="AB26" s="46"/>
      <c r="AC26" s="26"/>
      <c r="AD26" s="46"/>
      <c r="AE26" s="46"/>
      <c r="AF26" s="25"/>
      <c r="AG26" s="26"/>
      <c r="AH26" s="25"/>
      <c r="AI26" s="26"/>
      <c r="AJ26" s="25">
        <v>1.8287037037037037E-3</v>
      </c>
      <c r="AK26" s="26">
        <v>3.9004629629629632E-3</v>
      </c>
      <c r="AM26" s="65" t="str">
        <f t="shared" si="8"/>
        <v/>
      </c>
    </row>
    <row r="27" spans="1:39" ht="15" x14ac:dyDescent="0.25">
      <c r="A27" s="38" t="s">
        <v>186</v>
      </c>
      <c r="B27" s="28"/>
      <c r="C27" s="29">
        <f t="shared" si="0"/>
        <v>5</v>
      </c>
      <c r="D27" s="43">
        <f t="shared" si="1"/>
        <v>1.0358796296296297E-3</v>
      </c>
      <c r="E27" s="23">
        <f t="shared" si="2"/>
        <v>2.0717592592592593E-3</v>
      </c>
      <c r="F27" s="23">
        <f t="shared" si="3"/>
        <v>4.1435185185185186E-3</v>
      </c>
      <c r="G27" s="23">
        <f t="shared" si="4"/>
        <v>8.2870370370370372E-3</v>
      </c>
      <c r="H27" s="72">
        <f t="shared" si="5"/>
        <v>1.9328703703703704E-3</v>
      </c>
      <c r="I27" s="67">
        <f t="shared" si="6"/>
        <v>4.0046296296296297E-3</v>
      </c>
      <c r="J27" s="25"/>
      <c r="K27" s="26"/>
      <c r="L27" s="46"/>
      <c r="M27" s="26"/>
      <c r="N27" s="25"/>
      <c r="O27" s="26"/>
      <c r="P27" s="25"/>
      <c r="Q27" s="26"/>
      <c r="R27" s="25"/>
      <c r="S27" s="26"/>
      <c r="T27" s="25"/>
      <c r="U27" s="26"/>
      <c r="V27" s="25"/>
      <c r="W27" s="26"/>
      <c r="X27" s="25"/>
      <c r="Y27" s="26"/>
      <c r="Z27" s="46"/>
      <c r="AA27" s="26"/>
      <c r="AB27" s="46">
        <v>1.9328703703703704E-3</v>
      </c>
      <c r="AC27" s="26">
        <v>4.0046296296296297E-3</v>
      </c>
      <c r="AD27" s="46"/>
      <c r="AE27" s="46"/>
      <c r="AF27" s="25"/>
      <c r="AG27" s="26"/>
      <c r="AH27" s="25"/>
      <c r="AI27" s="26"/>
      <c r="AJ27" s="25"/>
      <c r="AK27" s="26"/>
      <c r="AM27" s="65" t="str">
        <f t="shared" si="8"/>
        <v/>
      </c>
    </row>
    <row r="28" spans="1:39" ht="15" x14ac:dyDescent="0.25">
      <c r="A28" s="38" t="s">
        <v>36</v>
      </c>
      <c r="B28" s="28"/>
      <c r="C28" s="29">
        <f t="shared" si="0"/>
        <v>5</v>
      </c>
      <c r="D28" s="43">
        <f t="shared" si="1"/>
        <v>1.0358796296296297E-3</v>
      </c>
      <c r="E28" s="23">
        <f t="shared" si="2"/>
        <v>2.0717592592592593E-3</v>
      </c>
      <c r="F28" s="23">
        <f t="shared" si="3"/>
        <v>4.1435185185185186E-3</v>
      </c>
      <c r="G28" s="23">
        <f t="shared" si="4"/>
        <v>8.2870370370370372E-3</v>
      </c>
      <c r="H28" s="72">
        <f t="shared" si="5"/>
        <v>2.0138888888888888E-3</v>
      </c>
      <c r="I28" s="67">
        <f t="shared" si="6"/>
        <v>4.0856481481481481E-3</v>
      </c>
      <c r="J28" s="25">
        <v>2.0138888888888888E-3</v>
      </c>
      <c r="K28" s="26">
        <v>4.0856481481481481E-3</v>
      </c>
      <c r="L28" s="46"/>
      <c r="M28" s="26"/>
      <c r="N28" s="25"/>
      <c r="O28" s="26"/>
      <c r="P28" s="25"/>
      <c r="Q28" s="26"/>
      <c r="R28" s="25">
        <v>2.0254629629629629E-3</v>
      </c>
      <c r="S28" s="26">
        <v>4.2939814814814811E-3</v>
      </c>
      <c r="T28" s="25"/>
      <c r="U28" s="26"/>
      <c r="V28" s="25">
        <v>2.1527777777777778E-3</v>
      </c>
      <c r="W28" s="26">
        <v>4.4444444444444444E-3</v>
      </c>
      <c r="X28" s="25"/>
      <c r="Y28" s="26"/>
      <c r="Z28" s="46"/>
      <c r="AA28" s="26"/>
      <c r="AB28" s="46">
        <v>2.0370370370370373E-3</v>
      </c>
      <c r="AC28" s="26">
        <v>4.2824074074074075E-3</v>
      </c>
      <c r="AD28" s="46">
        <v>2.1412037037037038E-3</v>
      </c>
      <c r="AE28" s="46">
        <v>4.155092592592593E-3</v>
      </c>
      <c r="AF28" s="25"/>
      <c r="AG28" s="26"/>
      <c r="AH28" s="25"/>
      <c r="AI28" s="26"/>
      <c r="AJ28" s="25"/>
      <c r="AK28" s="26"/>
      <c r="AM28" s="65" t="str">
        <f t="shared" si="8"/>
        <v/>
      </c>
    </row>
    <row r="29" spans="1:39" ht="15" x14ac:dyDescent="0.25">
      <c r="A29" s="38" t="s">
        <v>269</v>
      </c>
      <c r="B29" s="28"/>
      <c r="C29" s="29">
        <f t="shared" si="0"/>
        <v>5</v>
      </c>
      <c r="D29" s="43">
        <f t="shared" si="1"/>
        <v>1.0416666666666664E-3</v>
      </c>
      <c r="E29" s="23">
        <f t="shared" si="2"/>
        <v>2.0833333333333329E-3</v>
      </c>
      <c r="F29" s="23">
        <f t="shared" si="3"/>
        <v>4.1666666666666657E-3</v>
      </c>
      <c r="G29" s="23">
        <f t="shared" si="4"/>
        <v>8.3333333333333315E-3</v>
      </c>
      <c r="H29" s="72">
        <f t="shared" si="5"/>
        <v>2.0370370370370373E-3</v>
      </c>
      <c r="I29" s="67">
        <f t="shared" si="6"/>
        <v>4.1203703703703706E-3</v>
      </c>
      <c r="J29" s="25"/>
      <c r="K29" s="26"/>
      <c r="L29" s="46"/>
      <c r="M29" s="26"/>
      <c r="N29" s="25">
        <v>2.0370370370370373E-3</v>
      </c>
      <c r="O29" s="26">
        <v>4.1203703703703706E-3</v>
      </c>
      <c r="P29" s="25"/>
      <c r="Q29" s="26"/>
      <c r="R29" s="25">
        <v>2.0254629629629629E-3</v>
      </c>
      <c r="S29" s="26">
        <v>4.1319444444444442E-3</v>
      </c>
      <c r="T29" s="25"/>
      <c r="U29" s="26"/>
      <c r="V29" s="25"/>
      <c r="W29" s="26"/>
      <c r="X29" s="25"/>
      <c r="Y29" s="26"/>
      <c r="Z29" s="46"/>
      <c r="AA29" s="26"/>
      <c r="AB29" s="46"/>
      <c r="AC29" s="26"/>
      <c r="AD29" s="46"/>
      <c r="AE29" s="46"/>
      <c r="AF29" s="25"/>
      <c r="AG29" s="26"/>
      <c r="AH29" s="25"/>
      <c r="AI29" s="26"/>
      <c r="AJ29" s="25"/>
      <c r="AK29" s="26"/>
      <c r="AM29" s="65" t="str">
        <f t="shared" si="8"/>
        <v/>
      </c>
    </row>
    <row r="30" spans="1:39" ht="15" x14ac:dyDescent="0.25">
      <c r="A30" s="36" t="s">
        <v>60</v>
      </c>
      <c r="B30" s="28"/>
      <c r="C30" s="29">
        <f t="shared" si="0"/>
        <v>5</v>
      </c>
      <c r="D30" s="43">
        <f t="shared" si="1"/>
        <v>1.0416666666666671E-3</v>
      </c>
      <c r="E30" s="23">
        <f t="shared" si="2"/>
        <v>2.0833333333333342E-3</v>
      </c>
      <c r="F30" s="23">
        <f t="shared" si="3"/>
        <v>4.1666666666666683E-3</v>
      </c>
      <c r="G30" s="23">
        <f t="shared" si="4"/>
        <v>8.3333333333333367E-3</v>
      </c>
      <c r="H30" s="72">
        <f t="shared" si="5"/>
        <v>1.9097222222222222E-3</v>
      </c>
      <c r="I30" s="67">
        <f t="shared" si="6"/>
        <v>3.9930555555555561E-3</v>
      </c>
      <c r="J30" s="25"/>
      <c r="K30" s="26"/>
      <c r="L30" s="46"/>
      <c r="M30" s="26"/>
      <c r="N30" s="25"/>
      <c r="O30" s="26"/>
      <c r="P30" s="25">
        <v>1.9097222222222222E-3</v>
      </c>
      <c r="Q30" s="26">
        <v>3.9930555555555561E-3</v>
      </c>
      <c r="R30" s="25">
        <v>1.8518518518518517E-3</v>
      </c>
      <c r="S30" s="26">
        <v>3.8773148148148143E-3</v>
      </c>
      <c r="T30" s="25"/>
      <c r="U30" s="26"/>
      <c r="V30" s="25"/>
      <c r="W30" s="26"/>
      <c r="X30" s="25">
        <v>1.8865740740740742E-3</v>
      </c>
      <c r="Y30" s="26">
        <v>3.8773148148148143E-3</v>
      </c>
      <c r="Z30" s="46"/>
      <c r="AA30" s="26"/>
      <c r="AB30" s="46"/>
      <c r="AC30" s="26"/>
      <c r="AD30" s="46"/>
      <c r="AE30" s="46"/>
      <c r="AF30" s="25"/>
      <c r="AG30" s="26"/>
      <c r="AH30" s="25">
        <v>1.9328703703703704E-3</v>
      </c>
      <c r="AI30" s="26">
        <v>4.0162037037037033E-3</v>
      </c>
      <c r="AJ30" s="25">
        <v>2.0023148148148148E-3</v>
      </c>
      <c r="AK30" s="26">
        <v>4.2129629629629626E-3</v>
      </c>
      <c r="AM30" s="65" t="str">
        <f t="shared" si="8"/>
        <v/>
      </c>
    </row>
    <row r="31" spans="1:39" ht="15" x14ac:dyDescent="0.25">
      <c r="A31" s="38" t="s">
        <v>130</v>
      </c>
      <c r="B31" s="28"/>
      <c r="C31" s="29">
        <f t="shared" si="0"/>
        <v>5</v>
      </c>
      <c r="D31" s="43">
        <f t="shared" si="1"/>
        <v>1.0474537037037039E-3</v>
      </c>
      <c r="E31" s="23">
        <f t="shared" si="2"/>
        <v>2.0949074074074077E-3</v>
      </c>
      <c r="F31" s="23">
        <f t="shared" si="3"/>
        <v>4.1898148148148155E-3</v>
      </c>
      <c r="G31" s="23">
        <f t="shared" si="4"/>
        <v>8.379629629629631E-3</v>
      </c>
      <c r="H31" s="72">
        <f t="shared" si="5"/>
        <v>1.8634259259259261E-3</v>
      </c>
      <c r="I31" s="67">
        <f t="shared" si="6"/>
        <v>3.9583333333333337E-3</v>
      </c>
      <c r="J31" s="25">
        <v>1.8634259259259261E-3</v>
      </c>
      <c r="K31" s="26">
        <v>3.9583333333333337E-3</v>
      </c>
      <c r="L31" s="46"/>
      <c r="M31" s="26"/>
      <c r="N31" s="25"/>
      <c r="O31" s="26"/>
      <c r="P31" s="25"/>
      <c r="Q31" s="26"/>
      <c r="R31" s="25"/>
      <c r="S31" s="26"/>
      <c r="T31" s="25"/>
      <c r="U31" s="26"/>
      <c r="V31" s="25">
        <v>1.9560185185185184E-3</v>
      </c>
      <c r="W31" s="26">
        <v>4.0624999999999993E-3</v>
      </c>
      <c r="X31" s="25">
        <v>2.0023148148148148E-3</v>
      </c>
      <c r="Y31" s="26">
        <v>4.2245370370370371E-3</v>
      </c>
      <c r="Z31" s="46"/>
      <c r="AA31" s="26"/>
      <c r="AB31" s="46"/>
      <c r="AC31" s="26"/>
      <c r="AD31" s="46"/>
      <c r="AE31" s="46"/>
      <c r="AF31" s="25"/>
      <c r="AG31" s="26"/>
      <c r="AH31" s="25">
        <v>2.2106481481481478E-3</v>
      </c>
      <c r="AI31" s="26">
        <v>4.6643518518518518E-3</v>
      </c>
      <c r="AJ31" s="25"/>
      <c r="AK31" s="26"/>
      <c r="AM31" s="65" t="str">
        <f t="shared" si="8"/>
        <v/>
      </c>
    </row>
    <row r="32" spans="1:39" ht="15" x14ac:dyDescent="0.25">
      <c r="A32" s="38" t="s">
        <v>310</v>
      </c>
      <c r="B32" s="37"/>
      <c r="C32" s="29">
        <f t="shared" si="0"/>
        <v>5</v>
      </c>
      <c r="D32" s="43">
        <f t="shared" si="1"/>
        <v>1.0474537037037039E-3</v>
      </c>
      <c r="E32" s="23">
        <f t="shared" si="2"/>
        <v>2.0949074074074077E-3</v>
      </c>
      <c r="F32" s="23">
        <f t="shared" si="3"/>
        <v>4.1898148148148155E-3</v>
      </c>
      <c r="G32" s="23">
        <f t="shared" si="4"/>
        <v>8.379629629629631E-3</v>
      </c>
      <c r="H32" s="72">
        <f t="shared" si="5"/>
        <v>1.9791666666666668E-3</v>
      </c>
      <c r="I32" s="67">
        <f t="shared" si="6"/>
        <v>4.0740740740740746E-3</v>
      </c>
      <c r="J32" s="25"/>
      <c r="K32" s="26"/>
      <c r="L32" s="46">
        <v>1.9791666666666668E-3</v>
      </c>
      <c r="M32" s="26">
        <v>4.0740740740740746E-3</v>
      </c>
      <c r="N32" s="25"/>
      <c r="O32" s="26"/>
      <c r="P32" s="25"/>
      <c r="Q32" s="26"/>
      <c r="R32" s="25"/>
      <c r="S32" s="26"/>
      <c r="T32" s="25"/>
      <c r="U32" s="26"/>
      <c r="V32" s="25"/>
      <c r="W32" s="26"/>
      <c r="X32" s="25"/>
      <c r="Y32" s="26"/>
      <c r="Z32" s="46"/>
      <c r="AA32" s="26"/>
      <c r="AB32" s="46"/>
      <c r="AC32" s="26"/>
      <c r="AD32" s="46"/>
      <c r="AE32" s="46"/>
      <c r="AF32" s="25"/>
      <c r="AG32" s="26"/>
      <c r="AH32" s="25"/>
      <c r="AI32" s="26"/>
      <c r="AJ32" s="25"/>
      <c r="AK32" s="26"/>
      <c r="AM32" s="65" t="str">
        <f t="shared" si="8"/>
        <v/>
      </c>
    </row>
    <row r="33" spans="1:39" ht="15" x14ac:dyDescent="0.25">
      <c r="A33" s="38" t="s">
        <v>214</v>
      </c>
      <c r="B33" s="28"/>
      <c r="C33" s="29">
        <f t="shared" si="0"/>
        <v>5</v>
      </c>
      <c r="D33" s="43">
        <f t="shared" si="1"/>
        <v>1.0474537037037041E-3</v>
      </c>
      <c r="E33" s="23">
        <f t="shared" si="2"/>
        <v>2.0949074074074082E-3</v>
      </c>
      <c r="F33" s="23">
        <f t="shared" si="3"/>
        <v>4.1898148148148164E-3</v>
      </c>
      <c r="G33" s="23">
        <f t="shared" si="4"/>
        <v>8.3796296296296327E-3</v>
      </c>
      <c r="H33" s="72">
        <f t="shared" si="5"/>
        <v>1.8981481481481482E-3</v>
      </c>
      <c r="I33" s="67">
        <f t="shared" si="6"/>
        <v>3.9930555555555561E-3</v>
      </c>
      <c r="J33" s="25"/>
      <c r="K33" s="26"/>
      <c r="L33" s="46"/>
      <c r="M33" s="26"/>
      <c r="N33" s="25"/>
      <c r="O33" s="26"/>
      <c r="P33" s="25"/>
      <c r="Q33" s="26"/>
      <c r="R33" s="25"/>
      <c r="S33" s="26"/>
      <c r="T33" s="25">
        <v>1.8981481481481482E-3</v>
      </c>
      <c r="U33" s="26">
        <v>3.9930555555555561E-3</v>
      </c>
      <c r="V33" s="25"/>
      <c r="W33" s="26"/>
      <c r="X33" s="25">
        <v>1.9560185185185184E-3</v>
      </c>
      <c r="Y33" s="26">
        <v>4.2476851851851851E-3</v>
      </c>
      <c r="Z33" s="46"/>
      <c r="AA33" s="26"/>
      <c r="AB33" s="46"/>
      <c r="AC33" s="26"/>
      <c r="AD33" s="46"/>
      <c r="AE33" s="46"/>
      <c r="AF33" s="25"/>
      <c r="AG33" s="26"/>
      <c r="AH33" s="25"/>
      <c r="AI33" s="26"/>
      <c r="AJ33" s="25"/>
      <c r="AK33" s="26"/>
      <c r="AM33" s="65" t="str">
        <f t="shared" si="8"/>
        <v/>
      </c>
    </row>
    <row r="34" spans="1:39" ht="15" x14ac:dyDescent="0.25">
      <c r="A34" s="36" t="s">
        <v>208</v>
      </c>
      <c r="B34" s="28"/>
      <c r="C34" s="29">
        <f t="shared" si="0"/>
        <v>5</v>
      </c>
      <c r="D34" s="43">
        <f t="shared" si="1"/>
        <v>1.0532407407407407E-3</v>
      </c>
      <c r="E34" s="23">
        <f t="shared" si="2"/>
        <v>2.1064814814814813E-3</v>
      </c>
      <c r="F34" s="23">
        <f t="shared" si="3"/>
        <v>4.2129629629629626E-3</v>
      </c>
      <c r="G34" s="23">
        <f t="shared" si="4"/>
        <v>8.4259259259259253E-3</v>
      </c>
      <c r="H34" s="72">
        <f t="shared" si="5"/>
        <v>1.8634259259259261E-3</v>
      </c>
      <c r="I34" s="67">
        <f t="shared" si="6"/>
        <v>3.9699074074074072E-3</v>
      </c>
      <c r="J34" s="25"/>
      <c r="K34" s="26"/>
      <c r="L34" s="46"/>
      <c r="M34" s="26"/>
      <c r="N34" s="25"/>
      <c r="O34" s="26"/>
      <c r="P34" s="25"/>
      <c r="Q34" s="26"/>
      <c r="R34" s="25"/>
      <c r="S34" s="26"/>
      <c r="T34" s="25"/>
      <c r="U34" s="26"/>
      <c r="V34" s="25"/>
      <c r="W34" s="26"/>
      <c r="X34" s="25"/>
      <c r="Y34" s="26"/>
      <c r="Z34" s="46">
        <v>1.8634259259259261E-3</v>
      </c>
      <c r="AA34" s="26">
        <v>3.9699074074074072E-3</v>
      </c>
      <c r="AB34" s="46"/>
      <c r="AC34" s="26"/>
      <c r="AD34" s="46"/>
      <c r="AE34" s="46"/>
      <c r="AF34" s="25"/>
      <c r="AG34" s="26"/>
      <c r="AH34" s="25"/>
      <c r="AI34" s="26"/>
      <c r="AJ34" s="25"/>
      <c r="AK34" s="26"/>
      <c r="AM34" s="65" t="str">
        <f t="shared" si="8"/>
        <v/>
      </c>
    </row>
    <row r="35" spans="1:39" ht="15" x14ac:dyDescent="0.25">
      <c r="A35" s="38" t="s">
        <v>221</v>
      </c>
      <c r="B35" s="28"/>
      <c r="C35" s="29">
        <f t="shared" si="0"/>
        <v>5</v>
      </c>
      <c r="D35" s="43">
        <f t="shared" si="1"/>
        <v>1.0532407407407409E-3</v>
      </c>
      <c r="E35" s="23">
        <f t="shared" si="2"/>
        <v>2.1064814814814817E-3</v>
      </c>
      <c r="F35" s="23">
        <f t="shared" si="3"/>
        <v>4.2129629629629635E-3</v>
      </c>
      <c r="G35" s="23">
        <f t="shared" si="4"/>
        <v>8.425925925925927E-3</v>
      </c>
      <c r="H35" s="72">
        <f t="shared" si="5"/>
        <v>1.9444444444444442E-3</v>
      </c>
      <c r="I35" s="67">
        <f t="shared" si="6"/>
        <v>4.0509259259259257E-3</v>
      </c>
      <c r="J35" s="25"/>
      <c r="K35" s="26"/>
      <c r="L35" s="46"/>
      <c r="M35" s="26"/>
      <c r="N35" s="25"/>
      <c r="O35" s="26"/>
      <c r="P35" s="25"/>
      <c r="Q35" s="26"/>
      <c r="R35" s="25"/>
      <c r="S35" s="26"/>
      <c r="T35" s="25"/>
      <c r="U35" s="26"/>
      <c r="V35" s="25">
        <v>1.9444444444444442E-3</v>
      </c>
      <c r="W35" s="26">
        <v>4.0509259259259257E-3</v>
      </c>
      <c r="X35" s="25">
        <v>1.9328703703703704E-3</v>
      </c>
      <c r="Y35" s="26">
        <v>4.1782407407407402E-3</v>
      </c>
      <c r="Z35" s="46"/>
      <c r="AA35" s="26"/>
      <c r="AB35" s="46"/>
      <c r="AC35" s="26"/>
      <c r="AD35" s="46"/>
      <c r="AE35" s="46"/>
      <c r="AF35" s="25"/>
      <c r="AG35" s="26"/>
      <c r="AH35" s="25"/>
      <c r="AI35" s="26"/>
      <c r="AJ35" s="25"/>
      <c r="AK35" s="26"/>
      <c r="AM35" s="65" t="str">
        <f t="shared" si="8"/>
        <v/>
      </c>
    </row>
    <row r="36" spans="1:39" ht="15" x14ac:dyDescent="0.25">
      <c r="A36" s="36" t="s">
        <v>192</v>
      </c>
      <c r="B36" s="28"/>
      <c r="C36" s="29">
        <f t="shared" si="0"/>
        <v>5</v>
      </c>
      <c r="D36" s="43">
        <f t="shared" si="1"/>
        <v>1.0590277777777777E-3</v>
      </c>
      <c r="E36" s="23">
        <f t="shared" si="2"/>
        <v>2.1180555555555553E-3</v>
      </c>
      <c r="F36" s="23">
        <f t="shared" si="3"/>
        <v>4.2361111111111106E-3</v>
      </c>
      <c r="G36" s="23">
        <f t="shared" si="4"/>
        <v>8.4722222222222213E-3</v>
      </c>
      <c r="H36" s="72">
        <f t="shared" si="5"/>
        <v>1.8865740740740742E-3</v>
      </c>
      <c r="I36" s="67">
        <f t="shared" si="6"/>
        <v>4.0046296296296297E-3</v>
      </c>
      <c r="J36" s="25"/>
      <c r="K36" s="26"/>
      <c r="L36" s="46"/>
      <c r="M36" s="26"/>
      <c r="N36" s="25"/>
      <c r="O36" s="26"/>
      <c r="P36" s="25"/>
      <c r="Q36" s="26"/>
      <c r="R36" s="25"/>
      <c r="S36" s="26"/>
      <c r="T36" s="25"/>
      <c r="U36" s="26"/>
      <c r="V36" s="25"/>
      <c r="W36" s="26"/>
      <c r="X36" s="25"/>
      <c r="Y36" s="26"/>
      <c r="Z36" s="46">
        <v>1.8865740740740742E-3</v>
      </c>
      <c r="AA36" s="26">
        <v>4.0046296296296297E-3</v>
      </c>
      <c r="AB36" s="46"/>
      <c r="AC36" s="26"/>
      <c r="AD36" s="46"/>
      <c r="AE36" s="46"/>
      <c r="AF36" s="25"/>
      <c r="AG36" s="26"/>
      <c r="AH36" s="25"/>
      <c r="AI36" s="26"/>
      <c r="AJ36" s="25"/>
      <c r="AK36" s="26"/>
      <c r="AM36" s="65" t="str">
        <f t="shared" si="8"/>
        <v/>
      </c>
    </row>
    <row r="37" spans="1:39" ht="15" x14ac:dyDescent="0.25">
      <c r="A37" s="38" t="s">
        <v>178</v>
      </c>
      <c r="B37" s="28"/>
      <c r="C37" s="29">
        <f t="shared" si="0"/>
        <v>5</v>
      </c>
      <c r="D37" s="43">
        <f t="shared" si="1"/>
        <v>1.0590277777777777E-3</v>
      </c>
      <c r="E37" s="23">
        <f t="shared" si="2"/>
        <v>2.1180555555555553E-3</v>
      </c>
      <c r="F37" s="23">
        <f t="shared" si="3"/>
        <v>4.2361111111111106E-3</v>
      </c>
      <c r="G37" s="23">
        <f t="shared" si="4"/>
        <v>8.4722222222222213E-3</v>
      </c>
      <c r="H37" s="72">
        <f t="shared" si="5"/>
        <v>1.8287037037037037E-3</v>
      </c>
      <c r="I37" s="67">
        <f t="shared" si="6"/>
        <v>3.9467592592592592E-3</v>
      </c>
      <c r="J37" s="25"/>
      <c r="K37" s="26"/>
      <c r="L37" s="46">
        <v>1.8287037037037037E-3</v>
      </c>
      <c r="M37" s="26">
        <v>3.9467592592592592E-3</v>
      </c>
      <c r="N37" s="25"/>
      <c r="O37" s="26"/>
      <c r="P37" s="25"/>
      <c r="Q37" s="26"/>
      <c r="R37" s="25"/>
      <c r="S37" s="26"/>
      <c r="T37" s="25"/>
      <c r="U37" s="26"/>
      <c r="V37" s="25"/>
      <c r="W37" s="26"/>
      <c r="X37" s="25">
        <v>1.8750000000000001E-3</v>
      </c>
      <c r="Y37" s="26">
        <v>3.9699074074074072E-3</v>
      </c>
      <c r="Z37" s="46"/>
      <c r="AA37" s="26"/>
      <c r="AB37" s="46">
        <v>1.9444444444444442E-3</v>
      </c>
      <c r="AC37" s="26">
        <v>4.2129629629629626E-3</v>
      </c>
      <c r="AD37" s="46"/>
      <c r="AE37" s="46"/>
      <c r="AF37" s="25"/>
      <c r="AG37" s="26"/>
      <c r="AH37" s="25"/>
      <c r="AI37" s="26"/>
      <c r="AJ37" s="25"/>
      <c r="AK37" s="26"/>
      <c r="AM37" s="65" t="str">
        <f t="shared" si="8"/>
        <v/>
      </c>
    </row>
    <row r="38" spans="1:39" ht="15" x14ac:dyDescent="0.25">
      <c r="A38" s="36" t="s">
        <v>311</v>
      </c>
      <c r="B38" s="28"/>
      <c r="C38" s="29">
        <f t="shared" si="0"/>
        <v>4</v>
      </c>
      <c r="D38" s="43">
        <f t="shared" si="1"/>
        <v>1.0648148148148149E-3</v>
      </c>
      <c r="E38" s="23">
        <f t="shared" si="2"/>
        <v>2.1296296296296298E-3</v>
      </c>
      <c r="F38" s="23">
        <f t="shared" si="3"/>
        <v>4.2592592592592595E-3</v>
      </c>
      <c r="G38" s="23">
        <f t="shared" si="4"/>
        <v>8.518518518518519E-3</v>
      </c>
      <c r="H38" s="72">
        <f t="shared" si="5"/>
        <v>1.9097222222222222E-3</v>
      </c>
      <c r="I38" s="67">
        <f t="shared" si="6"/>
        <v>4.0393518518518521E-3</v>
      </c>
      <c r="J38" s="25">
        <v>1.9097222222222222E-3</v>
      </c>
      <c r="K38" s="26">
        <v>4.0393518518518521E-3</v>
      </c>
      <c r="L38" s="46">
        <v>1.9328703703703704E-3</v>
      </c>
      <c r="M38" s="26">
        <v>4.0624999999999993E-3</v>
      </c>
      <c r="N38" s="25"/>
      <c r="O38" s="26"/>
      <c r="P38" s="25"/>
      <c r="Q38" s="26"/>
      <c r="R38" s="25"/>
      <c r="S38" s="26"/>
      <c r="T38" s="25"/>
      <c r="U38" s="26"/>
      <c r="V38" s="25"/>
      <c r="W38" s="26"/>
      <c r="X38" s="25"/>
      <c r="Y38" s="26"/>
      <c r="Z38" s="46"/>
      <c r="AA38" s="26"/>
      <c r="AB38" s="46"/>
      <c r="AC38" s="26"/>
      <c r="AD38" s="46"/>
      <c r="AE38" s="46"/>
      <c r="AF38" s="25"/>
      <c r="AG38" s="26"/>
      <c r="AH38" s="25"/>
      <c r="AI38" s="26"/>
      <c r="AJ38" s="25"/>
      <c r="AK38" s="26"/>
      <c r="AM38" s="65" t="str">
        <f t="shared" si="8"/>
        <v/>
      </c>
    </row>
    <row r="39" spans="1:39" ht="15" x14ac:dyDescent="0.25">
      <c r="A39" s="38" t="s">
        <v>314</v>
      </c>
      <c r="B39" s="28"/>
      <c r="C39" s="29">
        <f t="shared" si="0"/>
        <v>4</v>
      </c>
      <c r="D39" s="43">
        <f t="shared" si="1"/>
        <v>1.0648148148148153E-3</v>
      </c>
      <c r="E39" s="23">
        <f t="shared" si="2"/>
        <v>2.1296296296296306E-3</v>
      </c>
      <c r="F39" s="23">
        <f t="shared" si="3"/>
        <v>4.2592592592592612E-3</v>
      </c>
      <c r="G39" s="23">
        <f t="shared" si="4"/>
        <v>8.5185185185185225E-3</v>
      </c>
      <c r="H39" s="72">
        <f t="shared" si="5"/>
        <v>1.9444444444444442E-3</v>
      </c>
      <c r="I39" s="67">
        <f t="shared" si="6"/>
        <v>4.0740740740740746E-3</v>
      </c>
      <c r="J39" s="25"/>
      <c r="K39" s="26"/>
      <c r="L39" s="46">
        <v>1.9444444444444442E-3</v>
      </c>
      <c r="M39" s="26">
        <v>4.0740740740740746E-3</v>
      </c>
      <c r="N39" s="25"/>
      <c r="O39" s="26"/>
      <c r="P39" s="25"/>
      <c r="Q39" s="26"/>
      <c r="R39" s="25"/>
      <c r="S39" s="26"/>
      <c r="T39" s="25"/>
      <c r="U39" s="26"/>
      <c r="V39" s="25"/>
      <c r="W39" s="26"/>
      <c r="X39" s="25"/>
      <c r="Y39" s="26"/>
      <c r="Z39" s="46"/>
      <c r="AA39" s="26"/>
      <c r="AB39" s="46"/>
      <c r="AC39" s="26"/>
      <c r="AD39" s="46"/>
      <c r="AE39" s="46"/>
      <c r="AF39" s="25"/>
      <c r="AG39" s="26"/>
      <c r="AH39" s="25"/>
      <c r="AI39" s="26"/>
      <c r="AJ39" s="25"/>
      <c r="AK39" s="26"/>
      <c r="AM39" s="65" t="str">
        <f t="shared" si="8"/>
        <v/>
      </c>
    </row>
    <row r="40" spans="1:39" ht="15" x14ac:dyDescent="0.25">
      <c r="A40" s="38" t="s">
        <v>153</v>
      </c>
      <c r="B40" s="28"/>
      <c r="C40" s="29">
        <f t="shared" si="0"/>
        <v>4</v>
      </c>
      <c r="D40" s="43">
        <f t="shared" si="1"/>
        <v>1.0706018518518521E-3</v>
      </c>
      <c r="E40" s="23">
        <f t="shared" si="2"/>
        <v>2.1412037037037042E-3</v>
      </c>
      <c r="F40" s="23">
        <f t="shared" si="3"/>
        <v>4.2824074074074084E-3</v>
      </c>
      <c r="G40" s="23">
        <f t="shared" si="4"/>
        <v>8.5648148148148168E-3</v>
      </c>
      <c r="H40" s="72">
        <f t="shared" si="5"/>
        <v>1.9328703703703704E-3</v>
      </c>
      <c r="I40" s="67">
        <f t="shared" si="6"/>
        <v>4.0740740740740746E-3</v>
      </c>
      <c r="J40" s="25"/>
      <c r="K40" s="26"/>
      <c r="L40" s="46"/>
      <c r="M40" s="26"/>
      <c r="N40" s="25"/>
      <c r="O40" s="26"/>
      <c r="P40" s="25"/>
      <c r="Q40" s="26"/>
      <c r="R40" s="25"/>
      <c r="S40" s="26"/>
      <c r="T40" s="25"/>
      <c r="U40" s="26"/>
      <c r="V40" s="25"/>
      <c r="W40" s="26"/>
      <c r="X40" s="25"/>
      <c r="Y40" s="26"/>
      <c r="Z40" s="46"/>
      <c r="AA40" s="26"/>
      <c r="AB40" s="46"/>
      <c r="AC40" s="26"/>
      <c r="AD40" s="46">
        <v>1.9328703703703704E-3</v>
      </c>
      <c r="AE40" s="46">
        <v>4.0740740740740746E-3</v>
      </c>
      <c r="AF40" s="25"/>
      <c r="AG40" s="26"/>
      <c r="AH40" s="25"/>
      <c r="AI40" s="26"/>
      <c r="AJ40" s="25"/>
      <c r="AK40" s="26"/>
      <c r="AM40" s="65" t="str">
        <f t="shared" si="8"/>
        <v/>
      </c>
    </row>
    <row r="41" spans="1:39" ht="15" x14ac:dyDescent="0.25">
      <c r="A41" s="38" t="s">
        <v>253</v>
      </c>
      <c r="B41" s="28"/>
      <c r="C41" s="29">
        <f t="shared" si="0"/>
        <v>4</v>
      </c>
      <c r="D41" s="43">
        <f t="shared" si="1"/>
        <v>1.0763888888888889E-3</v>
      </c>
      <c r="E41" s="23">
        <f t="shared" si="2"/>
        <v>2.1527777777777778E-3</v>
      </c>
      <c r="F41" s="23">
        <f t="shared" si="3"/>
        <v>4.3055555555555555E-3</v>
      </c>
      <c r="G41" s="23">
        <f t="shared" si="4"/>
        <v>8.611111111111111E-3</v>
      </c>
      <c r="H41" s="72">
        <f t="shared" si="5"/>
        <v>1.8750000000000001E-3</v>
      </c>
      <c r="I41" s="67">
        <f t="shared" si="6"/>
        <v>4.0277777777777777E-3</v>
      </c>
      <c r="J41" s="25"/>
      <c r="K41" s="26"/>
      <c r="L41" s="46"/>
      <c r="M41" s="26"/>
      <c r="N41" s="25"/>
      <c r="O41" s="26"/>
      <c r="P41" s="25"/>
      <c r="Q41" s="26"/>
      <c r="R41" s="25"/>
      <c r="S41" s="26"/>
      <c r="T41" s="25">
        <v>1.8750000000000001E-3</v>
      </c>
      <c r="U41" s="26">
        <v>4.0277777777777777E-3</v>
      </c>
      <c r="V41" s="25"/>
      <c r="W41" s="26"/>
      <c r="X41" s="25"/>
      <c r="Y41" s="26"/>
      <c r="Z41" s="46"/>
      <c r="AA41" s="26"/>
      <c r="AB41" s="46"/>
      <c r="AC41" s="26"/>
      <c r="AD41" s="46"/>
      <c r="AE41" s="46"/>
      <c r="AF41" s="25"/>
      <c r="AG41" s="26"/>
      <c r="AH41" s="25"/>
      <c r="AI41" s="26"/>
      <c r="AJ41" s="25"/>
      <c r="AK41" s="26"/>
      <c r="AM41" s="65" t="str">
        <f t="shared" si="8"/>
        <v/>
      </c>
    </row>
    <row r="42" spans="1:39" ht="15" x14ac:dyDescent="0.25">
      <c r="A42" s="38" t="s">
        <v>226</v>
      </c>
      <c r="B42" s="28"/>
      <c r="C42" s="29">
        <f t="shared" si="0"/>
        <v>4</v>
      </c>
      <c r="D42" s="43">
        <f t="shared" si="1"/>
        <v>1.0821759259259259E-3</v>
      </c>
      <c r="E42" s="23">
        <f t="shared" si="2"/>
        <v>2.1643518518518518E-3</v>
      </c>
      <c r="F42" s="23">
        <f t="shared" si="3"/>
        <v>4.3287037037037035E-3</v>
      </c>
      <c r="G42" s="23">
        <f t="shared" si="4"/>
        <v>8.6574074074074071E-3</v>
      </c>
      <c r="H42" s="72">
        <f t="shared" si="5"/>
        <v>2.1412037037037038E-3</v>
      </c>
      <c r="I42" s="67">
        <f t="shared" si="6"/>
        <v>4.3055555555555555E-3</v>
      </c>
      <c r="J42" s="25"/>
      <c r="K42" s="26"/>
      <c r="L42" s="46"/>
      <c r="M42" s="26"/>
      <c r="N42" s="25">
        <v>2.1412037037037038E-3</v>
      </c>
      <c r="O42" s="26">
        <v>4.3055555555555555E-3</v>
      </c>
      <c r="P42" s="25"/>
      <c r="Q42" s="26"/>
      <c r="R42" s="25"/>
      <c r="S42" s="26"/>
      <c r="T42" s="25"/>
      <c r="U42" s="26"/>
      <c r="V42" s="25">
        <v>2.0601851851851853E-3</v>
      </c>
      <c r="W42" s="26">
        <v>4.363425925925926E-3</v>
      </c>
      <c r="X42" s="25">
        <v>1.9907407407407408E-3</v>
      </c>
      <c r="Y42" s="26">
        <v>4.4212962962962956E-3</v>
      </c>
      <c r="Z42" s="46"/>
      <c r="AA42" s="26"/>
      <c r="AB42" s="46"/>
      <c r="AC42" s="26"/>
      <c r="AD42" s="46"/>
      <c r="AE42" s="46"/>
      <c r="AF42" s="25"/>
      <c r="AG42" s="26"/>
      <c r="AH42" s="25"/>
      <c r="AI42" s="26"/>
      <c r="AJ42" s="25"/>
      <c r="AK42" s="26"/>
      <c r="AM42" s="65" t="str">
        <f t="shared" si="8"/>
        <v/>
      </c>
    </row>
    <row r="43" spans="1:39" ht="15" x14ac:dyDescent="0.25">
      <c r="A43" s="38" t="s">
        <v>211</v>
      </c>
      <c r="B43" s="28"/>
      <c r="C43" s="29">
        <f t="shared" si="0"/>
        <v>4</v>
      </c>
      <c r="D43" s="43">
        <f t="shared" si="1"/>
        <v>1.0821759259259259E-3</v>
      </c>
      <c r="E43" s="23">
        <f t="shared" si="2"/>
        <v>2.1643518518518518E-3</v>
      </c>
      <c r="F43" s="23">
        <f t="shared" si="3"/>
        <v>4.3287037037037035E-3</v>
      </c>
      <c r="G43" s="23">
        <f t="shared" si="4"/>
        <v>8.6574074074074071E-3</v>
      </c>
      <c r="H43" s="72">
        <f t="shared" si="5"/>
        <v>1.8634259259259261E-3</v>
      </c>
      <c r="I43" s="67">
        <f t="shared" si="6"/>
        <v>4.0277777777777777E-3</v>
      </c>
      <c r="J43" s="25"/>
      <c r="K43" s="26"/>
      <c r="L43" s="46"/>
      <c r="M43" s="26"/>
      <c r="N43" s="25">
        <v>1.8634259259259261E-3</v>
      </c>
      <c r="O43" s="26">
        <v>4.0277777777777777E-3</v>
      </c>
      <c r="P43" s="25"/>
      <c r="Q43" s="26"/>
      <c r="R43" s="25"/>
      <c r="S43" s="26"/>
      <c r="T43" s="25">
        <v>1.9097222222222222E-3</v>
      </c>
      <c r="U43" s="26">
        <v>4.1203703703703706E-3</v>
      </c>
      <c r="V43" s="25">
        <v>1.8981481481481482E-3</v>
      </c>
      <c r="W43" s="26">
        <v>4.2013888888888891E-3</v>
      </c>
      <c r="X43" s="25">
        <v>2.0254629629629629E-3</v>
      </c>
      <c r="Y43" s="26">
        <v>4.2708333333333339E-3</v>
      </c>
      <c r="Z43" s="46"/>
      <c r="AA43" s="26"/>
      <c r="AB43" s="46"/>
      <c r="AC43" s="26"/>
      <c r="AD43" s="46"/>
      <c r="AE43" s="46"/>
      <c r="AF43" s="25"/>
      <c r="AG43" s="26"/>
      <c r="AH43" s="25"/>
      <c r="AI43" s="26"/>
      <c r="AJ43" s="25"/>
      <c r="AK43" s="26"/>
      <c r="AM43" s="65" t="str">
        <f t="shared" si="8"/>
        <v/>
      </c>
    </row>
    <row r="44" spans="1:39" ht="15" x14ac:dyDescent="0.25">
      <c r="A44" s="36" t="s">
        <v>273</v>
      </c>
      <c r="B44" s="28"/>
      <c r="C44" s="29">
        <f t="shared" si="0"/>
        <v>4</v>
      </c>
      <c r="D44" s="43">
        <f t="shared" si="1"/>
        <v>1.0937499999999999E-3</v>
      </c>
      <c r="E44" s="23">
        <f t="shared" si="2"/>
        <v>2.1874999999999998E-3</v>
      </c>
      <c r="F44" s="23">
        <f t="shared" si="3"/>
        <v>4.3749999999999995E-3</v>
      </c>
      <c r="G44" s="23">
        <f t="shared" si="4"/>
        <v>8.7499999999999991E-3</v>
      </c>
      <c r="H44" s="72">
        <f t="shared" si="5"/>
        <v>1.9791666666666668E-3</v>
      </c>
      <c r="I44" s="67">
        <f t="shared" si="6"/>
        <v>4.1666666666666666E-3</v>
      </c>
      <c r="J44" s="25"/>
      <c r="K44" s="26"/>
      <c r="L44" s="46"/>
      <c r="M44" s="26"/>
      <c r="N44" s="25"/>
      <c r="O44" s="26"/>
      <c r="P44" s="25"/>
      <c r="Q44" s="26"/>
      <c r="R44" s="25">
        <v>1.9791666666666668E-3</v>
      </c>
      <c r="S44" s="26">
        <v>4.1666666666666666E-3</v>
      </c>
      <c r="T44" s="25"/>
      <c r="U44" s="26"/>
      <c r="V44" s="25"/>
      <c r="W44" s="26"/>
      <c r="X44" s="25"/>
      <c r="Y44" s="26"/>
      <c r="Z44" s="46"/>
      <c r="AA44" s="26"/>
      <c r="AB44" s="46"/>
      <c r="AC44" s="26"/>
      <c r="AD44" s="46"/>
      <c r="AE44" s="46"/>
      <c r="AF44" s="25"/>
      <c r="AG44" s="26"/>
      <c r="AH44" s="25"/>
      <c r="AI44" s="26"/>
      <c r="AJ44" s="25"/>
      <c r="AK44" s="26"/>
      <c r="AM44" s="65" t="str">
        <f t="shared" si="8"/>
        <v/>
      </c>
    </row>
    <row r="45" spans="1:39" ht="15" x14ac:dyDescent="0.25">
      <c r="A45" s="38" t="s">
        <v>306</v>
      </c>
      <c r="B45" s="37"/>
      <c r="C45" s="29">
        <f t="shared" si="0"/>
        <v>4</v>
      </c>
      <c r="D45" s="43">
        <f t="shared" si="1"/>
        <v>1.0937499999999999E-3</v>
      </c>
      <c r="E45" s="23">
        <f t="shared" si="2"/>
        <v>2.1874999999999998E-3</v>
      </c>
      <c r="F45" s="23">
        <f t="shared" si="3"/>
        <v>4.3749999999999995E-3</v>
      </c>
      <c r="G45" s="23">
        <f t="shared" si="4"/>
        <v>8.7499999999999991E-3</v>
      </c>
      <c r="H45" s="72">
        <f t="shared" si="5"/>
        <v>1.8634259259259261E-3</v>
      </c>
      <c r="I45" s="67">
        <f t="shared" si="6"/>
        <v>4.0509259259259257E-3</v>
      </c>
      <c r="J45" s="25"/>
      <c r="K45" s="26"/>
      <c r="L45" s="46"/>
      <c r="M45" s="26"/>
      <c r="N45" s="25">
        <v>1.8634259259259261E-3</v>
      </c>
      <c r="O45" s="26">
        <v>4.0509259259259257E-3</v>
      </c>
      <c r="P45" s="25"/>
      <c r="Q45" s="26"/>
      <c r="R45" s="25"/>
      <c r="S45" s="26"/>
      <c r="T45" s="25"/>
      <c r="U45" s="26"/>
      <c r="V45" s="25"/>
      <c r="W45" s="26"/>
      <c r="X45" s="25"/>
      <c r="Y45" s="26"/>
      <c r="Z45" s="46"/>
      <c r="AA45" s="26"/>
      <c r="AB45" s="46"/>
      <c r="AC45" s="26"/>
      <c r="AD45" s="46"/>
      <c r="AE45" s="46"/>
      <c r="AF45" s="25"/>
      <c r="AG45" s="26"/>
      <c r="AH45" s="25"/>
      <c r="AI45" s="26"/>
      <c r="AJ45" s="25"/>
      <c r="AK45" s="26"/>
      <c r="AM45" s="65" t="str">
        <f t="shared" si="8"/>
        <v/>
      </c>
    </row>
    <row r="46" spans="1:39" ht="15" x14ac:dyDescent="0.25">
      <c r="A46" s="36" t="s">
        <v>333</v>
      </c>
      <c r="B46" s="28"/>
      <c r="C46" s="29">
        <f t="shared" si="0"/>
        <v>4</v>
      </c>
      <c r="D46" s="43">
        <f t="shared" si="1"/>
        <v>1.0937499999999999E-3</v>
      </c>
      <c r="E46" s="23">
        <f t="shared" si="2"/>
        <v>2.1874999999999998E-3</v>
      </c>
      <c r="F46" s="23">
        <f t="shared" si="3"/>
        <v>4.3749999999999995E-3</v>
      </c>
      <c r="G46" s="23">
        <f t="shared" si="4"/>
        <v>8.7499999999999991E-3</v>
      </c>
      <c r="H46" s="72">
        <f t="shared" si="5"/>
        <v>2.1064814814814813E-3</v>
      </c>
      <c r="I46" s="67">
        <f t="shared" si="6"/>
        <v>4.2939814814814811E-3</v>
      </c>
      <c r="J46" s="25">
        <v>2.1064814814814813E-3</v>
      </c>
      <c r="K46" s="26">
        <v>4.2939814814814811E-3</v>
      </c>
      <c r="L46" s="46"/>
      <c r="M46" s="26"/>
      <c r="N46" s="25"/>
      <c r="O46" s="26"/>
      <c r="P46" s="25"/>
      <c r="Q46" s="26"/>
      <c r="R46" s="25"/>
      <c r="S46" s="26"/>
      <c r="T46" s="25"/>
      <c r="U46" s="26"/>
      <c r="V46" s="25"/>
      <c r="W46" s="26"/>
      <c r="X46" s="25"/>
      <c r="Y46" s="26"/>
      <c r="Z46" s="46"/>
      <c r="AA46" s="26"/>
      <c r="AB46" s="46"/>
      <c r="AC46" s="26"/>
      <c r="AD46" s="46"/>
      <c r="AE46" s="46"/>
      <c r="AF46" s="25"/>
      <c r="AG46" s="26"/>
      <c r="AH46" s="25"/>
      <c r="AI46" s="26"/>
      <c r="AJ46" s="25"/>
      <c r="AK46" s="26"/>
      <c r="AM46" s="65"/>
    </row>
    <row r="47" spans="1:39" ht="15" x14ac:dyDescent="0.25">
      <c r="A47" s="38" t="s">
        <v>7</v>
      </c>
      <c r="B47" s="28"/>
      <c r="C47" s="29">
        <f t="shared" si="0"/>
        <v>4</v>
      </c>
      <c r="D47" s="43">
        <f t="shared" si="1"/>
        <v>1.0937500000000001E-3</v>
      </c>
      <c r="E47" s="23">
        <f t="shared" si="2"/>
        <v>2.1875000000000002E-3</v>
      </c>
      <c r="F47" s="23">
        <f t="shared" si="3"/>
        <v>4.3750000000000004E-3</v>
      </c>
      <c r="G47" s="23">
        <f t="shared" si="4"/>
        <v>8.7500000000000008E-3</v>
      </c>
      <c r="H47" s="72">
        <f t="shared" si="5"/>
        <v>2.0023148148148148E-3</v>
      </c>
      <c r="I47" s="67">
        <f t="shared" si="6"/>
        <v>4.1898148148148146E-3</v>
      </c>
      <c r="J47" s="25"/>
      <c r="K47" s="26"/>
      <c r="L47" s="46"/>
      <c r="M47" s="26"/>
      <c r="N47" s="25"/>
      <c r="O47" s="26"/>
      <c r="P47" s="25"/>
      <c r="Q47" s="26"/>
      <c r="R47" s="25"/>
      <c r="S47" s="26"/>
      <c r="T47" s="25"/>
      <c r="U47" s="26"/>
      <c r="V47" s="25"/>
      <c r="W47" s="26"/>
      <c r="X47" s="25"/>
      <c r="Y47" s="26"/>
      <c r="Z47" s="46">
        <v>2.0023148148148148E-3</v>
      </c>
      <c r="AA47" s="26">
        <v>4.1898148148148146E-3</v>
      </c>
      <c r="AB47" s="46">
        <v>2.0486111111111113E-3</v>
      </c>
      <c r="AC47" s="26">
        <v>4.2708333333333339E-3</v>
      </c>
      <c r="AD47" s="46"/>
      <c r="AE47" s="46"/>
      <c r="AF47" s="25">
        <v>1.8750000000000001E-3</v>
      </c>
      <c r="AG47" s="26">
        <v>4.0277777777777777E-3</v>
      </c>
      <c r="AH47" s="25"/>
      <c r="AI47" s="26"/>
      <c r="AJ47" s="25"/>
      <c r="AK47" s="26"/>
      <c r="AM47" s="65" t="str">
        <f t="shared" ref="AM47:AM64" si="9">IF(I47="", "",IF(I47&gt;2*H47, "","200m pace slower than 400m pace"))</f>
        <v/>
      </c>
    </row>
    <row r="48" spans="1:39" ht="15" x14ac:dyDescent="0.25">
      <c r="A48" s="38" t="s">
        <v>292</v>
      </c>
      <c r="B48" s="28"/>
      <c r="C48" s="29">
        <f t="shared" si="0"/>
        <v>4</v>
      </c>
      <c r="D48" s="43">
        <f t="shared" si="1"/>
        <v>1.0937500000000001E-3</v>
      </c>
      <c r="E48" s="23">
        <f t="shared" si="2"/>
        <v>2.1875000000000002E-3</v>
      </c>
      <c r="F48" s="23">
        <f t="shared" si="3"/>
        <v>4.3750000000000004E-3</v>
      </c>
      <c r="G48" s="23">
        <f t="shared" si="4"/>
        <v>8.7500000000000008E-3</v>
      </c>
      <c r="H48" s="72">
        <f t="shared" si="5"/>
        <v>2.0023148148148148E-3</v>
      </c>
      <c r="I48" s="67">
        <f t="shared" si="6"/>
        <v>4.1898148148148146E-3</v>
      </c>
      <c r="J48" s="25">
        <v>2.0023148148148148E-3</v>
      </c>
      <c r="K48" s="26">
        <v>4.1898148148148146E-3</v>
      </c>
      <c r="L48" s="46">
        <v>2.0717592592592593E-3</v>
      </c>
      <c r="M48" s="26">
        <v>4.3055555555555555E-3</v>
      </c>
      <c r="N48" s="25"/>
      <c r="O48" s="26"/>
      <c r="P48" s="25">
        <v>2.4768518518518516E-3</v>
      </c>
      <c r="Q48" s="26">
        <v>4.6296296296296302E-3</v>
      </c>
      <c r="R48" s="25"/>
      <c r="S48" s="26"/>
      <c r="T48" s="25"/>
      <c r="U48" s="26"/>
      <c r="V48" s="25"/>
      <c r="W48" s="26"/>
      <c r="X48" s="25"/>
      <c r="Y48" s="26"/>
      <c r="Z48" s="46"/>
      <c r="AA48" s="26"/>
      <c r="AB48" s="46"/>
      <c r="AC48" s="26"/>
      <c r="AD48" s="46"/>
      <c r="AE48" s="46"/>
      <c r="AF48" s="25"/>
      <c r="AG48" s="26"/>
      <c r="AH48" s="25"/>
      <c r="AI48" s="26"/>
      <c r="AJ48" s="25"/>
      <c r="AK48" s="26"/>
      <c r="AM48" s="65" t="str">
        <f t="shared" si="9"/>
        <v/>
      </c>
    </row>
    <row r="49" spans="1:44" ht="15" x14ac:dyDescent="0.25">
      <c r="A49" s="36" t="s">
        <v>135</v>
      </c>
      <c r="B49" s="28"/>
      <c r="C49" s="29">
        <f t="shared" si="0"/>
        <v>4</v>
      </c>
      <c r="D49" s="43">
        <f t="shared" si="1"/>
        <v>1.0937500000000003E-3</v>
      </c>
      <c r="E49" s="23">
        <f t="shared" si="2"/>
        <v>2.1875000000000006E-3</v>
      </c>
      <c r="F49" s="23">
        <f t="shared" si="3"/>
        <v>4.3750000000000013E-3</v>
      </c>
      <c r="G49" s="23">
        <f t="shared" si="4"/>
        <v>8.7500000000000026E-3</v>
      </c>
      <c r="H49" s="72">
        <f t="shared" si="5"/>
        <v>1.9212962962962962E-3</v>
      </c>
      <c r="I49" s="67">
        <f t="shared" si="6"/>
        <v>4.108796296296297E-3</v>
      </c>
      <c r="J49" s="25"/>
      <c r="K49" s="26"/>
      <c r="L49" s="46"/>
      <c r="M49" s="26"/>
      <c r="N49" s="25"/>
      <c r="O49" s="26"/>
      <c r="P49" s="25"/>
      <c r="Q49" s="26"/>
      <c r="R49" s="25"/>
      <c r="S49" s="26"/>
      <c r="T49" s="25"/>
      <c r="U49" s="26"/>
      <c r="V49" s="25"/>
      <c r="W49" s="26"/>
      <c r="X49" s="25"/>
      <c r="Y49" s="26"/>
      <c r="Z49" s="46"/>
      <c r="AA49" s="26"/>
      <c r="AB49" s="46"/>
      <c r="AC49" s="26"/>
      <c r="AD49" s="46"/>
      <c r="AE49" s="46"/>
      <c r="AF49" s="25"/>
      <c r="AG49" s="26"/>
      <c r="AH49" s="25">
        <v>1.9212962962962962E-3</v>
      </c>
      <c r="AI49" s="26">
        <v>4.108796296296297E-3</v>
      </c>
      <c r="AJ49" s="25"/>
      <c r="AK49" s="26"/>
      <c r="AM49" s="65" t="str">
        <f t="shared" si="9"/>
        <v/>
      </c>
    </row>
    <row r="50" spans="1:44" ht="15" x14ac:dyDescent="0.25">
      <c r="A50" s="38" t="s">
        <v>48</v>
      </c>
      <c r="B50" s="28"/>
      <c r="C50" s="29">
        <f t="shared" si="0"/>
        <v>4</v>
      </c>
      <c r="D50" s="43">
        <f t="shared" si="1"/>
        <v>1.0937500000000005E-3</v>
      </c>
      <c r="E50" s="23">
        <f t="shared" si="2"/>
        <v>2.1875000000000011E-3</v>
      </c>
      <c r="F50" s="23">
        <f t="shared" si="3"/>
        <v>4.3750000000000022E-3</v>
      </c>
      <c r="G50" s="23">
        <f t="shared" si="4"/>
        <v>8.7500000000000043E-3</v>
      </c>
      <c r="H50" s="72">
        <f t="shared" si="5"/>
        <v>2.2685185185185182E-3</v>
      </c>
      <c r="I50" s="67">
        <f t="shared" si="6"/>
        <v>4.4560185185185189E-3</v>
      </c>
      <c r="J50" s="25"/>
      <c r="K50" s="26"/>
      <c r="L50" s="46"/>
      <c r="M50" s="26"/>
      <c r="N50" s="25"/>
      <c r="O50" s="26"/>
      <c r="P50" s="25"/>
      <c r="Q50" s="26"/>
      <c r="R50" s="25"/>
      <c r="S50" s="26"/>
      <c r="T50" s="25"/>
      <c r="U50" s="26"/>
      <c r="V50" s="25"/>
      <c r="W50" s="26"/>
      <c r="X50" s="25"/>
      <c r="Y50" s="26"/>
      <c r="Z50" s="46">
        <v>2.2685185185185182E-3</v>
      </c>
      <c r="AA50" s="26">
        <v>4.4560185185185189E-3</v>
      </c>
      <c r="AB50" s="46">
        <v>2.2569444444444447E-3</v>
      </c>
      <c r="AC50" s="26">
        <v>4.5486111111111109E-3</v>
      </c>
      <c r="AD50" s="46">
        <v>2.3379629629629631E-3</v>
      </c>
      <c r="AE50" s="46">
        <v>4.6296296296296302E-3</v>
      </c>
      <c r="AF50" s="25">
        <v>2.4421296296296296E-3</v>
      </c>
      <c r="AG50" s="26">
        <v>4.8958333333333328E-3</v>
      </c>
      <c r="AH50" s="25"/>
      <c r="AI50" s="26"/>
      <c r="AJ50" s="25"/>
      <c r="AK50" s="26"/>
      <c r="AM50" s="65" t="str">
        <f t="shared" si="9"/>
        <v>200m pace slower than 400m pace</v>
      </c>
    </row>
    <row r="51" spans="1:44" ht="15" x14ac:dyDescent="0.25">
      <c r="A51" s="36" t="s">
        <v>118</v>
      </c>
      <c r="B51" s="28"/>
      <c r="C51" s="29">
        <f t="shared" si="0"/>
        <v>4</v>
      </c>
      <c r="D51" s="43">
        <f t="shared" si="1"/>
        <v>1.1053240740740739E-3</v>
      </c>
      <c r="E51" s="23">
        <f t="shared" si="2"/>
        <v>2.2106481481481478E-3</v>
      </c>
      <c r="F51" s="23">
        <f t="shared" si="3"/>
        <v>4.4212962962962956E-3</v>
      </c>
      <c r="G51" s="23">
        <f t="shared" si="4"/>
        <v>8.8425925925925911E-3</v>
      </c>
      <c r="H51" s="72">
        <f t="shared" si="5"/>
        <v>2.0023148148148148E-3</v>
      </c>
      <c r="I51" s="67">
        <f t="shared" si="6"/>
        <v>4.2129629629629626E-3</v>
      </c>
      <c r="J51" s="25"/>
      <c r="K51" s="26"/>
      <c r="L51" s="46"/>
      <c r="M51" s="26"/>
      <c r="N51" s="25"/>
      <c r="O51" s="26"/>
      <c r="P51" s="25"/>
      <c r="Q51" s="26"/>
      <c r="R51" s="25"/>
      <c r="S51" s="26"/>
      <c r="T51" s="25"/>
      <c r="U51" s="26"/>
      <c r="V51" s="25"/>
      <c r="W51" s="26"/>
      <c r="X51" s="25"/>
      <c r="Y51" s="26"/>
      <c r="Z51" s="46"/>
      <c r="AA51" s="26"/>
      <c r="AB51" s="46"/>
      <c r="AC51" s="26"/>
      <c r="AD51" s="46"/>
      <c r="AE51" s="46"/>
      <c r="AF51" s="25"/>
      <c r="AG51" s="26"/>
      <c r="AH51" s="25"/>
      <c r="AI51" s="26"/>
      <c r="AJ51" s="25">
        <v>2.0023148148148148E-3</v>
      </c>
      <c r="AK51" s="26">
        <v>4.2129629629629626E-3</v>
      </c>
      <c r="AM51" s="65" t="str">
        <f t="shared" si="9"/>
        <v/>
      </c>
    </row>
    <row r="52" spans="1:44" ht="15" x14ac:dyDescent="0.25">
      <c r="A52" s="36" t="s">
        <v>244</v>
      </c>
      <c r="B52" s="50"/>
      <c r="C52" s="29">
        <f t="shared" si="0"/>
        <v>4</v>
      </c>
      <c r="D52" s="43">
        <f t="shared" si="1"/>
        <v>1.1168981481481483E-3</v>
      </c>
      <c r="E52" s="23">
        <f t="shared" si="2"/>
        <v>2.2337962962962967E-3</v>
      </c>
      <c r="F52" s="23">
        <f t="shared" si="3"/>
        <v>4.4675925925925933E-3</v>
      </c>
      <c r="G52" s="23">
        <f t="shared" si="4"/>
        <v>8.9351851851851866E-3</v>
      </c>
      <c r="H52" s="72">
        <f t="shared" si="5"/>
        <v>1.8981481481481482E-3</v>
      </c>
      <c r="I52" s="67">
        <f t="shared" si="6"/>
        <v>4.1319444444444442E-3</v>
      </c>
      <c r="J52" s="25"/>
      <c r="K52" s="26"/>
      <c r="L52" s="46"/>
      <c r="M52" s="26"/>
      <c r="N52" s="25"/>
      <c r="O52" s="26"/>
      <c r="P52" s="25"/>
      <c r="Q52" s="26"/>
      <c r="R52" s="25"/>
      <c r="S52" s="26"/>
      <c r="T52" s="25">
        <v>1.8981481481481482E-3</v>
      </c>
      <c r="U52" s="26">
        <v>4.1319444444444442E-3</v>
      </c>
      <c r="V52" s="25">
        <v>2.0370370370370373E-3</v>
      </c>
      <c r="W52" s="26">
        <v>4.3287037037037035E-3</v>
      </c>
      <c r="X52" s="25"/>
      <c r="Y52" s="26"/>
      <c r="Z52" s="46"/>
      <c r="AA52" s="26"/>
      <c r="AB52" s="46"/>
      <c r="AC52" s="26"/>
      <c r="AD52" s="46"/>
      <c r="AE52" s="46"/>
      <c r="AF52" s="25"/>
      <c r="AG52" s="26"/>
      <c r="AH52" s="51"/>
      <c r="AI52" s="52"/>
      <c r="AJ52" s="51"/>
      <c r="AK52" s="52"/>
      <c r="AM52" s="65" t="str">
        <f t="shared" si="9"/>
        <v/>
      </c>
    </row>
    <row r="53" spans="1:44" ht="15" x14ac:dyDescent="0.25">
      <c r="A53" s="38" t="s">
        <v>164</v>
      </c>
      <c r="B53" s="28"/>
      <c r="C53" s="29">
        <f t="shared" si="0"/>
        <v>4</v>
      </c>
      <c r="D53" s="43">
        <f t="shared" si="1"/>
        <v>1.1168981481481483E-3</v>
      </c>
      <c r="E53" s="23">
        <f t="shared" si="2"/>
        <v>2.2337962962962967E-3</v>
      </c>
      <c r="F53" s="23">
        <f t="shared" si="3"/>
        <v>4.4675925925925933E-3</v>
      </c>
      <c r="G53" s="23">
        <f t="shared" si="4"/>
        <v>8.9351851851851866E-3</v>
      </c>
      <c r="H53" s="72">
        <f t="shared" si="5"/>
        <v>1.9907407407407408E-3</v>
      </c>
      <c r="I53" s="67">
        <f t="shared" si="6"/>
        <v>4.2245370370370371E-3</v>
      </c>
      <c r="J53" s="25"/>
      <c r="K53" s="26"/>
      <c r="L53" s="46"/>
      <c r="M53" s="26"/>
      <c r="N53" s="25"/>
      <c r="O53" s="26"/>
      <c r="P53" s="25"/>
      <c r="Q53" s="26"/>
      <c r="R53" s="25"/>
      <c r="S53" s="26"/>
      <c r="T53" s="25"/>
      <c r="U53" s="26"/>
      <c r="V53" s="25"/>
      <c r="W53" s="26"/>
      <c r="X53" s="25"/>
      <c r="Y53" s="26"/>
      <c r="Z53" s="46">
        <v>1.9907407407407408E-3</v>
      </c>
      <c r="AA53" s="26">
        <v>4.2245370370370371E-3</v>
      </c>
      <c r="AB53" s="46">
        <v>1.9444444444444442E-3</v>
      </c>
      <c r="AC53" s="26">
        <v>4.1898148148148146E-3</v>
      </c>
      <c r="AD53" s="46"/>
      <c r="AE53" s="46"/>
      <c r="AF53" s="25"/>
      <c r="AG53" s="26"/>
      <c r="AH53" s="25"/>
      <c r="AI53" s="26"/>
      <c r="AJ53" s="25"/>
      <c r="AK53" s="26"/>
      <c r="AM53" s="65" t="str">
        <f t="shared" si="9"/>
        <v/>
      </c>
    </row>
    <row r="54" spans="1:44" ht="15" x14ac:dyDescent="0.25">
      <c r="A54" s="38" t="s">
        <v>284</v>
      </c>
      <c r="B54" s="28"/>
      <c r="C54" s="29">
        <f t="shared" si="0"/>
        <v>4</v>
      </c>
      <c r="D54" s="43">
        <f t="shared" si="1"/>
        <v>1.1226851851851849E-3</v>
      </c>
      <c r="E54" s="23">
        <f t="shared" si="2"/>
        <v>2.2453703703703698E-3</v>
      </c>
      <c r="F54" s="23">
        <f t="shared" si="3"/>
        <v>4.4907407407407396E-3</v>
      </c>
      <c r="G54" s="23">
        <f t="shared" si="4"/>
        <v>8.9814814814814792E-3</v>
      </c>
      <c r="H54" s="72">
        <f t="shared" si="5"/>
        <v>1.9907407407407408E-3</v>
      </c>
      <c r="I54" s="67">
        <f t="shared" si="6"/>
        <v>4.2361111111111106E-3</v>
      </c>
      <c r="J54" s="25"/>
      <c r="K54" s="26"/>
      <c r="L54" s="46"/>
      <c r="M54" s="26"/>
      <c r="N54" s="25"/>
      <c r="O54" s="26"/>
      <c r="P54" s="25">
        <v>1.9907407407407408E-3</v>
      </c>
      <c r="Q54" s="26">
        <v>4.2361111111111106E-3</v>
      </c>
      <c r="R54" s="25"/>
      <c r="S54" s="26"/>
      <c r="T54" s="25"/>
      <c r="U54" s="26"/>
      <c r="V54" s="25"/>
      <c r="W54" s="26"/>
      <c r="X54" s="25"/>
      <c r="Y54" s="26"/>
      <c r="Z54" s="46"/>
      <c r="AA54" s="26"/>
      <c r="AB54" s="46"/>
      <c r="AC54" s="26"/>
      <c r="AD54" s="46"/>
      <c r="AE54" s="46"/>
      <c r="AF54" s="25"/>
      <c r="AG54" s="26"/>
      <c r="AH54" s="25"/>
      <c r="AI54" s="26"/>
      <c r="AJ54" s="25"/>
      <c r="AK54" s="26"/>
      <c r="AM54" s="65" t="str">
        <f t="shared" si="9"/>
        <v/>
      </c>
    </row>
    <row r="55" spans="1:44" ht="15" x14ac:dyDescent="0.25">
      <c r="A55" s="36" t="s">
        <v>42</v>
      </c>
      <c r="B55" s="28"/>
      <c r="C55" s="29">
        <f t="shared" si="0"/>
        <v>4</v>
      </c>
      <c r="D55" s="43">
        <f t="shared" si="1"/>
        <v>1.1226851851851849E-3</v>
      </c>
      <c r="E55" s="23">
        <f t="shared" si="2"/>
        <v>2.2453703703703698E-3</v>
      </c>
      <c r="F55" s="23">
        <f t="shared" si="3"/>
        <v>4.4907407407407396E-3</v>
      </c>
      <c r="G55" s="23">
        <f t="shared" si="4"/>
        <v>8.9814814814814792E-3</v>
      </c>
      <c r="H55" s="72">
        <f t="shared" si="5"/>
        <v>2.1759259259259258E-3</v>
      </c>
      <c r="I55" s="67">
        <f t="shared" si="6"/>
        <v>4.4212962962962956E-3</v>
      </c>
      <c r="J55" s="25"/>
      <c r="K55" s="26"/>
      <c r="L55" s="46"/>
      <c r="M55" s="26"/>
      <c r="N55" s="25"/>
      <c r="O55" s="26"/>
      <c r="P55" s="25"/>
      <c r="Q55" s="26"/>
      <c r="R55" s="25"/>
      <c r="S55" s="26"/>
      <c r="T55" s="25">
        <v>2.1759259259259258E-3</v>
      </c>
      <c r="U55" s="26">
        <v>4.4212962962962956E-3</v>
      </c>
      <c r="V55" s="25"/>
      <c r="W55" s="26"/>
      <c r="X55" s="25"/>
      <c r="Y55" s="26"/>
      <c r="Z55" s="46">
        <v>2.1759259259259258E-3</v>
      </c>
      <c r="AA55" s="26">
        <v>4.4675925925925933E-3</v>
      </c>
      <c r="AB55" s="46">
        <v>2.1064814814814813E-3</v>
      </c>
      <c r="AC55" s="26">
        <v>4.363425925925926E-3</v>
      </c>
      <c r="AD55" s="46"/>
      <c r="AE55" s="46"/>
      <c r="AF55" s="25"/>
      <c r="AG55" s="26"/>
      <c r="AH55" s="25">
        <v>2.1412037037037038E-3</v>
      </c>
      <c r="AI55" s="26">
        <v>4.6064814814814814E-3</v>
      </c>
      <c r="AJ55" s="25"/>
      <c r="AK55" s="26"/>
      <c r="AM55" s="65" t="str">
        <f t="shared" si="9"/>
        <v/>
      </c>
      <c r="AN55" s="69"/>
      <c r="AQ55" s="68"/>
      <c r="AR55" s="69"/>
    </row>
    <row r="56" spans="1:44" ht="15" x14ac:dyDescent="0.25">
      <c r="A56" s="36" t="s">
        <v>228</v>
      </c>
      <c r="B56" s="28"/>
      <c r="C56" s="29">
        <f t="shared" si="0"/>
        <v>4</v>
      </c>
      <c r="D56" s="43">
        <f t="shared" si="1"/>
        <v>1.1226851851851853E-3</v>
      </c>
      <c r="E56" s="23">
        <f t="shared" si="2"/>
        <v>2.2453703703703707E-3</v>
      </c>
      <c r="F56" s="23">
        <f t="shared" si="3"/>
        <v>4.4907407407407413E-3</v>
      </c>
      <c r="G56" s="23">
        <f t="shared" si="4"/>
        <v>8.9814814814814826E-3</v>
      </c>
      <c r="H56" s="72">
        <f t="shared" si="5"/>
        <v>2.1064814814814813E-3</v>
      </c>
      <c r="I56" s="67">
        <f t="shared" si="6"/>
        <v>4.3518518518518515E-3</v>
      </c>
      <c r="J56" s="25"/>
      <c r="K56" s="26"/>
      <c r="L56" s="46"/>
      <c r="M56" s="26"/>
      <c r="N56" s="25"/>
      <c r="O56" s="26"/>
      <c r="P56" s="25"/>
      <c r="Q56" s="26"/>
      <c r="R56" s="25"/>
      <c r="S56" s="26"/>
      <c r="T56" s="25"/>
      <c r="U56" s="26"/>
      <c r="V56" s="25"/>
      <c r="W56" s="26"/>
      <c r="X56" s="25"/>
      <c r="Y56" s="26"/>
      <c r="Z56" s="46"/>
      <c r="AA56" s="26"/>
      <c r="AB56" s="46"/>
      <c r="AC56" s="26"/>
      <c r="AD56" s="46">
        <v>2.1064814814814813E-3</v>
      </c>
      <c r="AE56" s="46">
        <v>4.3518518518518515E-3</v>
      </c>
      <c r="AF56" s="25"/>
      <c r="AG56" s="26"/>
      <c r="AH56" s="25"/>
      <c r="AI56" s="26"/>
      <c r="AJ56" s="25"/>
      <c r="AK56" s="26"/>
      <c r="AM56" s="65" t="str">
        <f t="shared" si="9"/>
        <v/>
      </c>
    </row>
    <row r="57" spans="1:44" ht="15" x14ac:dyDescent="0.25">
      <c r="A57" s="38" t="s">
        <v>224</v>
      </c>
      <c r="B57" s="28"/>
      <c r="C57" s="29">
        <f t="shared" si="0"/>
        <v>4</v>
      </c>
      <c r="D57" s="43">
        <f t="shared" si="1"/>
        <v>1.1226851851851853E-3</v>
      </c>
      <c r="E57" s="23">
        <f t="shared" si="2"/>
        <v>2.2453703703703707E-3</v>
      </c>
      <c r="F57" s="23">
        <f t="shared" si="3"/>
        <v>4.4907407407407413E-3</v>
      </c>
      <c r="G57" s="23">
        <f t="shared" si="4"/>
        <v>8.9814814814814826E-3</v>
      </c>
      <c r="H57" s="72">
        <f t="shared" si="5"/>
        <v>2.0949074074074073E-3</v>
      </c>
      <c r="I57" s="67">
        <f t="shared" si="6"/>
        <v>4.340277777777778E-3</v>
      </c>
      <c r="J57" s="25">
        <v>2.0949074074074073E-3</v>
      </c>
      <c r="K57" s="26">
        <v>4.340277777777778E-3</v>
      </c>
      <c r="L57" s="46">
        <v>2.0949074074074073E-3</v>
      </c>
      <c r="M57" s="26">
        <v>4.363425925925926E-3</v>
      </c>
      <c r="N57" s="25"/>
      <c r="O57" s="26"/>
      <c r="P57" s="25">
        <v>2.1180555555555553E-3</v>
      </c>
      <c r="Q57" s="26">
        <v>4.386574074074074E-3</v>
      </c>
      <c r="R57" s="25">
        <v>2.0254629629629629E-3</v>
      </c>
      <c r="S57" s="26">
        <v>4.2708333333333339E-3</v>
      </c>
      <c r="T57" s="25">
        <v>2.0601851851851853E-3</v>
      </c>
      <c r="U57" s="26">
        <v>4.2824074074074075E-3</v>
      </c>
      <c r="V57" s="25">
        <v>1.9907407407407408E-3</v>
      </c>
      <c r="W57" s="26">
        <v>4.3287037037037035E-3</v>
      </c>
      <c r="X57" s="25">
        <v>2.1180555555555553E-3</v>
      </c>
      <c r="Y57" s="26">
        <v>4.6527777777777774E-3</v>
      </c>
      <c r="Z57" s="46"/>
      <c r="AA57" s="26"/>
      <c r="AB57" s="46"/>
      <c r="AC57" s="26"/>
      <c r="AD57" s="46"/>
      <c r="AE57" s="46"/>
      <c r="AF57" s="25"/>
      <c r="AG57" s="26"/>
      <c r="AH57" s="25"/>
      <c r="AI57" s="26"/>
      <c r="AJ57" s="25"/>
      <c r="AK57" s="26"/>
      <c r="AM57" s="65" t="str">
        <f t="shared" si="9"/>
        <v/>
      </c>
    </row>
    <row r="58" spans="1:44" ht="15" x14ac:dyDescent="0.25">
      <c r="A58" s="36" t="s">
        <v>196</v>
      </c>
      <c r="B58" s="28"/>
      <c r="C58" s="29">
        <f t="shared" si="0"/>
        <v>4</v>
      </c>
      <c r="D58" s="43">
        <f t="shared" si="1"/>
        <v>1.1226851851851855E-3</v>
      </c>
      <c r="E58" s="23">
        <f t="shared" si="2"/>
        <v>2.2453703703703711E-3</v>
      </c>
      <c r="F58" s="23">
        <f t="shared" si="3"/>
        <v>4.4907407407407422E-3</v>
      </c>
      <c r="G58" s="23">
        <f t="shared" si="4"/>
        <v>8.9814814814814844E-3</v>
      </c>
      <c r="H58" s="72">
        <f t="shared" si="5"/>
        <v>2.0254629629629629E-3</v>
      </c>
      <c r="I58" s="67">
        <f t="shared" si="6"/>
        <v>4.2708333333333339E-3</v>
      </c>
      <c r="J58" s="25"/>
      <c r="K58" s="26"/>
      <c r="L58" s="46"/>
      <c r="M58" s="26"/>
      <c r="N58" s="25"/>
      <c r="O58" s="26"/>
      <c r="P58" s="25"/>
      <c r="Q58" s="26"/>
      <c r="R58" s="25"/>
      <c r="S58" s="26"/>
      <c r="T58" s="25"/>
      <c r="U58" s="26"/>
      <c r="V58" s="25"/>
      <c r="W58" s="26"/>
      <c r="X58" s="25"/>
      <c r="Y58" s="26"/>
      <c r="Z58" s="46">
        <v>2.0254629629629629E-3</v>
      </c>
      <c r="AA58" s="26">
        <v>4.2708333333333339E-3</v>
      </c>
      <c r="AB58" s="46"/>
      <c r="AC58" s="26"/>
      <c r="AD58" s="46"/>
      <c r="AE58" s="46"/>
      <c r="AF58" s="25"/>
      <c r="AG58" s="26"/>
      <c r="AH58" s="25"/>
      <c r="AI58" s="26"/>
      <c r="AJ58" s="25"/>
      <c r="AK58" s="26"/>
      <c r="AM58" s="65" t="str">
        <f t="shared" si="9"/>
        <v/>
      </c>
    </row>
    <row r="59" spans="1:44" ht="15" x14ac:dyDescent="0.25">
      <c r="A59" s="38" t="s">
        <v>53</v>
      </c>
      <c r="B59" s="28"/>
      <c r="C59" s="29">
        <f t="shared" si="0"/>
        <v>4</v>
      </c>
      <c r="D59" s="43">
        <f t="shared" si="1"/>
        <v>1.1284722222222223E-3</v>
      </c>
      <c r="E59" s="23">
        <f t="shared" si="2"/>
        <v>2.2569444444444447E-3</v>
      </c>
      <c r="F59" s="23">
        <f t="shared" si="3"/>
        <v>4.5138888888888893E-3</v>
      </c>
      <c r="G59" s="23">
        <f t="shared" si="4"/>
        <v>9.0277777777777787E-3</v>
      </c>
      <c r="H59" s="72">
        <f t="shared" si="5"/>
        <v>2.0254629629629629E-3</v>
      </c>
      <c r="I59" s="67">
        <f t="shared" si="6"/>
        <v>4.2824074074074075E-3</v>
      </c>
      <c r="J59" s="25"/>
      <c r="K59" s="26"/>
      <c r="L59" s="46"/>
      <c r="M59" s="26"/>
      <c r="N59" s="25"/>
      <c r="O59" s="26"/>
      <c r="P59" s="25"/>
      <c r="Q59" s="26"/>
      <c r="R59" s="25"/>
      <c r="S59" s="26"/>
      <c r="T59" s="25"/>
      <c r="U59" s="26"/>
      <c r="V59" s="25"/>
      <c r="W59" s="26"/>
      <c r="X59" s="25">
        <v>2.0254629629629629E-3</v>
      </c>
      <c r="Y59" s="26">
        <v>4.2824074074074075E-3</v>
      </c>
      <c r="Z59" s="46"/>
      <c r="AA59" s="26"/>
      <c r="AB59" s="46"/>
      <c r="AC59" s="26"/>
      <c r="AD59" s="46"/>
      <c r="AE59" s="46"/>
      <c r="AF59" s="25"/>
      <c r="AG59" s="26"/>
      <c r="AH59" s="25"/>
      <c r="AI59" s="26"/>
      <c r="AJ59" s="25"/>
      <c r="AK59" s="26"/>
      <c r="AM59" s="65" t="str">
        <f t="shared" si="9"/>
        <v/>
      </c>
    </row>
    <row r="60" spans="1:44" ht="15" x14ac:dyDescent="0.25">
      <c r="A60" s="55" t="s">
        <v>184</v>
      </c>
      <c r="B60" s="28"/>
      <c r="C60" s="29">
        <f t="shared" si="0"/>
        <v>4</v>
      </c>
      <c r="D60" s="43">
        <f t="shared" si="1"/>
        <v>1.1284722222222223E-3</v>
      </c>
      <c r="E60" s="23">
        <f t="shared" si="2"/>
        <v>2.2569444444444447E-3</v>
      </c>
      <c r="F60" s="23">
        <f t="shared" si="3"/>
        <v>4.5138888888888893E-3</v>
      </c>
      <c r="G60" s="23">
        <f t="shared" si="4"/>
        <v>9.0277777777777787E-3</v>
      </c>
      <c r="H60" s="72">
        <f t="shared" si="5"/>
        <v>1.8865740740740742E-3</v>
      </c>
      <c r="I60" s="67">
        <f t="shared" si="6"/>
        <v>4.1435185185185186E-3</v>
      </c>
      <c r="J60" s="25"/>
      <c r="K60" s="26"/>
      <c r="L60" s="46"/>
      <c r="M60" s="26"/>
      <c r="N60" s="25"/>
      <c r="O60" s="26"/>
      <c r="P60" s="25"/>
      <c r="Q60" s="26"/>
      <c r="R60" s="25"/>
      <c r="S60" s="26"/>
      <c r="T60" s="25"/>
      <c r="U60" s="26"/>
      <c r="V60" s="25"/>
      <c r="W60" s="26"/>
      <c r="X60" s="25"/>
      <c r="Y60" s="26"/>
      <c r="Z60" s="46"/>
      <c r="AA60" s="26"/>
      <c r="AB60" s="46"/>
      <c r="AC60" s="26"/>
      <c r="AD60" s="46">
        <v>1.8865740740740742E-3</v>
      </c>
      <c r="AE60" s="46">
        <v>4.1435185185185186E-3</v>
      </c>
      <c r="AF60" s="57"/>
      <c r="AG60" s="58"/>
      <c r="AH60" s="27"/>
      <c r="AI60" s="28"/>
      <c r="AJ60" s="59"/>
      <c r="AK60" s="60"/>
      <c r="AM60" s="65" t="str">
        <f t="shared" si="9"/>
        <v/>
      </c>
    </row>
    <row r="61" spans="1:44" ht="15" x14ac:dyDescent="0.25">
      <c r="A61" s="38" t="s">
        <v>242</v>
      </c>
      <c r="B61" s="37"/>
      <c r="C61" s="29">
        <f t="shared" si="0"/>
        <v>4</v>
      </c>
      <c r="D61" s="43">
        <f t="shared" si="1"/>
        <v>1.1284722222222223E-3</v>
      </c>
      <c r="E61" s="23">
        <f t="shared" si="2"/>
        <v>2.2569444444444447E-3</v>
      </c>
      <c r="F61" s="23">
        <f t="shared" si="3"/>
        <v>4.5138888888888893E-3</v>
      </c>
      <c r="G61" s="23">
        <f t="shared" si="4"/>
        <v>9.0277777777777787E-3</v>
      </c>
      <c r="H61" s="72">
        <f t="shared" si="5"/>
        <v>2.0833333333333333E-3</v>
      </c>
      <c r="I61" s="67">
        <f t="shared" si="6"/>
        <v>4.340277777777778E-3</v>
      </c>
      <c r="J61" s="25">
        <v>2.0833333333333333E-3</v>
      </c>
      <c r="K61" s="26">
        <v>4.340277777777778E-3</v>
      </c>
      <c r="L61" s="46">
        <v>2.2222222222222222E-3</v>
      </c>
      <c r="M61" s="26">
        <v>4.6296296296296302E-3</v>
      </c>
      <c r="N61" s="25">
        <v>2.1990740740740742E-3</v>
      </c>
      <c r="O61" s="26">
        <v>4.6412037037037038E-3</v>
      </c>
      <c r="P61" s="25"/>
      <c r="Q61" s="26"/>
      <c r="R61" s="25">
        <v>2.2569444444444447E-3</v>
      </c>
      <c r="S61" s="26">
        <v>4.7453703703703703E-3</v>
      </c>
      <c r="T61" s="25"/>
      <c r="U61" s="26"/>
      <c r="V61" s="25">
        <v>2.3032407407407407E-3</v>
      </c>
      <c r="W61" s="26">
        <v>4.8379629629629632E-3</v>
      </c>
      <c r="X61" s="25"/>
      <c r="Y61" s="26"/>
      <c r="Z61" s="46"/>
      <c r="AA61" s="26"/>
      <c r="AB61" s="46"/>
      <c r="AC61" s="26"/>
      <c r="AD61" s="46"/>
      <c r="AE61" s="46"/>
      <c r="AF61" s="25"/>
      <c r="AG61" s="26"/>
      <c r="AH61" s="25"/>
      <c r="AI61" s="26"/>
      <c r="AJ61" s="25"/>
      <c r="AK61" s="26"/>
      <c r="AM61" s="65" t="str">
        <f t="shared" si="9"/>
        <v/>
      </c>
    </row>
    <row r="62" spans="1:44" ht="15" x14ac:dyDescent="0.25">
      <c r="A62" s="38" t="s">
        <v>177</v>
      </c>
      <c r="B62" s="28"/>
      <c r="C62" s="29">
        <f t="shared" si="0"/>
        <v>4</v>
      </c>
      <c r="D62" s="43">
        <f t="shared" si="1"/>
        <v>1.1342592592592589E-3</v>
      </c>
      <c r="E62" s="23">
        <f t="shared" si="2"/>
        <v>2.2685185185185178E-3</v>
      </c>
      <c r="F62" s="23">
        <f t="shared" si="3"/>
        <v>4.5370370370370356E-3</v>
      </c>
      <c r="G62" s="23">
        <f t="shared" si="4"/>
        <v>9.0740740740740712E-3</v>
      </c>
      <c r="H62" s="72">
        <f t="shared" si="5"/>
        <v>1.9791666666666668E-3</v>
      </c>
      <c r="I62" s="67">
        <f t="shared" si="6"/>
        <v>4.2476851851851851E-3</v>
      </c>
      <c r="J62" s="25"/>
      <c r="K62" s="26"/>
      <c r="L62" s="46"/>
      <c r="M62" s="26"/>
      <c r="N62" s="25">
        <v>1.9791666666666668E-3</v>
      </c>
      <c r="O62" s="26">
        <v>4.2476851851851851E-3</v>
      </c>
      <c r="P62" s="25"/>
      <c r="Q62" s="26"/>
      <c r="R62" s="25"/>
      <c r="S62" s="26"/>
      <c r="T62" s="25"/>
      <c r="U62" s="26"/>
      <c r="V62" s="25"/>
      <c r="W62" s="26"/>
      <c r="X62" s="25"/>
      <c r="Y62" s="26"/>
      <c r="Z62" s="46">
        <v>1.9328703703703704E-3</v>
      </c>
      <c r="AA62" s="26">
        <v>4.1898148148148146E-3</v>
      </c>
      <c r="AB62" s="46">
        <v>2.0486111111111113E-3</v>
      </c>
      <c r="AC62" s="26">
        <v>4.3749999999999995E-3</v>
      </c>
      <c r="AD62" s="46"/>
      <c r="AE62" s="46"/>
      <c r="AF62" s="25"/>
      <c r="AG62" s="26"/>
      <c r="AH62" s="25"/>
      <c r="AI62" s="26"/>
      <c r="AJ62" s="25"/>
      <c r="AK62" s="26"/>
      <c r="AM62" s="65" t="str">
        <f t="shared" si="9"/>
        <v/>
      </c>
    </row>
    <row r="63" spans="1:44" ht="15" x14ac:dyDescent="0.25">
      <c r="A63" s="55" t="s">
        <v>286</v>
      </c>
      <c r="B63" s="28"/>
      <c r="C63" s="29">
        <f t="shared" si="0"/>
        <v>4</v>
      </c>
      <c r="D63" s="43">
        <f t="shared" si="1"/>
        <v>1.1342592592592593E-3</v>
      </c>
      <c r="E63" s="23">
        <f t="shared" si="2"/>
        <v>2.2685185185185187E-3</v>
      </c>
      <c r="F63" s="23">
        <f t="shared" si="3"/>
        <v>4.5370370370370373E-3</v>
      </c>
      <c r="G63" s="23">
        <f t="shared" si="4"/>
        <v>9.0740740740740747E-3</v>
      </c>
      <c r="H63" s="72">
        <f t="shared" si="5"/>
        <v>2.0833333333333333E-3</v>
      </c>
      <c r="I63" s="67">
        <f t="shared" si="6"/>
        <v>4.3518518518518515E-3</v>
      </c>
      <c r="J63" s="25"/>
      <c r="K63" s="26"/>
      <c r="L63" s="46"/>
      <c r="M63" s="26"/>
      <c r="N63" s="25"/>
      <c r="O63" s="26"/>
      <c r="P63" s="25">
        <v>2.0833333333333333E-3</v>
      </c>
      <c r="Q63" s="26">
        <v>4.3518518518518515E-3</v>
      </c>
      <c r="R63" s="25"/>
      <c r="S63" s="26"/>
      <c r="T63" s="25"/>
      <c r="U63" s="26"/>
      <c r="V63" s="25"/>
      <c r="W63" s="26"/>
      <c r="X63" s="25"/>
      <c r="Y63" s="26"/>
      <c r="Z63" s="46"/>
      <c r="AA63" s="26"/>
      <c r="AB63" s="46"/>
      <c r="AC63" s="26"/>
      <c r="AD63" s="46"/>
      <c r="AE63" s="46"/>
      <c r="AF63" s="57"/>
      <c r="AG63" s="58"/>
      <c r="AH63" s="27"/>
      <c r="AI63" s="28"/>
      <c r="AJ63" s="59"/>
      <c r="AK63" s="60"/>
      <c r="AM63" s="65" t="str">
        <f t="shared" si="9"/>
        <v/>
      </c>
    </row>
    <row r="64" spans="1:44" ht="15" x14ac:dyDescent="0.25">
      <c r="A64" s="38" t="s">
        <v>287</v>
      </c>
      <c r="B64" s="28"/>
      <c r="C64" s="29">
        <f t="shared" si="0"/>
        <v>4</v>
      </c>
      <c r="D64" s="43">
        <f t="shared" si="1"/>
        <v>1.1342592592592593E-3</v>
      </c>
      <c r="E64" s="23">
        <f t="shared" si="2"/>
        <v>2.2685185185185187E-3</v>
      </c>
      <c r="F64" s="23">
        <f t="shared" si="3"/>
        <v>4.5370370370370373E-3</v>
      </c>
      <c r="G64" s="23">
        <f t="shared" si="4"/>
        <v>9.0740740740740747E-3</v>
      </c>
      <c r="H64" s="72">
        <f t="shared" si="5"/>
        <v>2.0833333333333333E-3</v>
      </c>
      <c r="I64" s="67">
        <f t="shared" si="6"/>
        <v>4.3518518518518515E-3</v>
      </c>
      <c r="J64" s="25"/>
      <c r="K64" s="26"/>
      <c r="L64" s="46"/>
      <c r="M64" s="26"/>
      <c r="N64" s="25"/>
      <c r="O64" s="26"/>
      <c r="P64" s="25">
        <v>2.0833333333333333E-3</v>
      </c>
      <c r="Q64" s="26">
        <v>4.3518518518518515E-3</v>
      </c>
      <c r="R64" s="25"/>
      <c r="S64" s="26"/>
      <c r="T64" s="25"/>
      <c r="U64" s="26"/>
      <c r="V64" s="25"/>
      <c r="W64" s="26"/>
      <c r="X64" s="25"/>
      <c r="Y64" s="26"/>
      <c r="Z64" s="46"/>
      <c r="AA64" s="26"/>
      <c r="AB64" s="46"/>
      <c r="AC64" s="26"/>
      <c r="AD64" s="46"/>
      <c r="AE64" s="46"/>
      <c r="AF64" s="25"/>
      <c r="AG64" s="26"/>
      <c r="AH64" s="25"/>
      <c r="AI64" s="26"/>
      <c r="AJ64" s="25"/>
      <c r="AK64" s="26"/>
      <c r="AM64" s="65" t="str">
        <f t="shared" si="9"/>
        <v/>
      </c>
    </row>
    <row r="65" spans="1:44" ht="15" x14ac:dyDescent="0.25">
      <c r="A65" s="36" t="s">
        <v>323</v>
      </c>
      <c r="B65" s="28"/>
      <c r="C65" s="29">
        <f t="shared" si="0"/>
        <v>4</v>
      </c>
      <c r="D65" s="43">
        <f t="shared" si="1"/>
        <v>1.1342592592592593E-3</v>
      </c>
      <c r="E65" s="23">
        <f t="shared" si="2"/>
        <v>2.2685185185185187E-3</v>
      </c>
      <c r="F65" s="23">
        <f t="shared" si="3"/>
        <v>4.5370370370370373E-3</v>
      </c>
      <c r="G65" s="23">
        <f t="shared" si="4"/>
        <v>9.0740740740740747E-3</v>
      </c>
      <c r="H65" s="72">
        <f t="shared" si="5"/>
        <v>2.0023148148148148E-3</v>
      </c>
      <c r="I65" s="67">
        <f t="shared" si="6"/>
        <v>4.2708333333333339E-3</v>
      </c>
      <c r="J65" s="25"/>
      <c r="K65" s="26"/>
      <c r="L65" s="46">
        <v>2.0023148148148148E-3</v>
      </c>
      <c r="M65" s="26">
        <v>4.2708333333333339E-3</v>
      </c>
      <c r="N65" s="25"/>
      <c r="O65" s="26"/>
      <c r="P65" s="25"/>
      <c r="Q65" s="26"/>
      <c r="R65" s="25"/>
      <c r="S65" s="26"/>
      <c r="T65" s="25"/>
      <c r="U65" s="26"/>
      <c r="V65" s="25"/>
      <c r="W65" s="26"/>
      <c r="X65" s="25"/>
      <c r="Y65" s="26"/>
      <c r="Z65" s="46"/>
      <c r="AA65" s="26"/>
      <c r="AB65" s="46"/>
      <c r="AC65" s="26"/>
      <c r="AD65" s="46"/>
      <c r="AE65" s="46"/>
      <c r="AF65" s="25"/>
      <c r="AG65" s="26"/>
      <c r="AH65" s="25"/>
      <c r="AI65" s="26"/>
      <c r="AJ65" s="25"/>
      <c r="AK65" s="26"/>
      <c r="AM65" s="65"/>
    </row>
    <row r="66" spans="1:44" ht="15" x14ac:dyDescent="0.25">
      <c r="A66" s="36" t="s">
        <v>50</v>
      </c>
      <c r="B66" s="28"/>
      <c r="C66" s="29">
        <f t="shared" si="0"/>
        <v>4</v>
      </c>
      <c r="D66" s="43">
        <f t="shared" si="1"/>
        <v>1.1400462962962959E-3</v>
      </c>
      <c r="E66" s="23">
        <f t="shared" si="2"/>
        <v>2.2800925925925918E-3</v>
      </c>
      <c r="F66" s="23">
        <f t="shared" si="3"/>
        <v>4.5601851851851836E-3</v>
      </c>
      <c r="G66" s="23">
        <f t="shared" si="4"/>
        <v>9.1203703703703672E-3</v>
      </c>
      <c r="H66" s="72">
        <f t="shared" si="5"/>
        <v>2.0949074074074073E-3</v>
      </c>
      <c r="I66" s="67">
        <f t="shared" si="6"/>
        <v>4.3749999999999995E-3</v>
      </c>
      <c r="J66" s="25"/>
      <c r="K66" s="26"/>
      <c r="L66" s="46"/>
      <c r="M66" s="26"/>
      <c r="N66" s="25">
        <v>2.0949074074074073E-3</v>
      </c>
      <c r="O66" s="26">
        <v>4.3749999999999995E-3</v>
      </c>
      <c r="P66" s="25"/>
      <c r="Q66" s="26"/>
      <c r="R66" s="25">
        <v>2.1296296296296298E-3</v>
      </c>
      <c r="S66" s="26">
        <v>4.409722222222222E-3</v>
      </c>
      <c r="T66" s="25">
        <v>2.1296296296296298E-3</v>
      </c>
      <c r="U66" s="26">
        <v>4.4444444444444444E-3</v>
      </c>
      <c r="V66" s="25">
        <v>2.1064814814814813E-3</v>
      </c>
      <c r="W66" s="26">
        <v>4.3981481481481484E-3</v>
      </c>
      <c r="X66" s="25"/>
      <c r="Y66" s="26"/>
      <c r="Z66" s="46">
        <v>2.1990740740740742E-3</v>
      </c>
      <c r="AA66" s="26">
        <v>4.4907407407407405E-3</v>
      </c>
      <c r="AB66" s="46">
        <v>2.2569444444444447E-3</v>
      </c>
      <c r="AC66" s="26">
        <v>4.5601851851851853E-3</v>
      </c>
      <c r="AD66" s="46"/>
      <c r="AE66" s="46"/>
      <c r="AF66" s="25"/>
      <c r="AG66" s="26"/>
      <c r="AH66" s="25">
        <v>2.2337962962962967E-3</v>
      </c>
      <c r="AI66" s="26">
        <v>4.7337962962962958E-3</v>
      </c>
      <c r="AJ66" s="25">
        <v>2.1759259259259258E-3</v>
      </c>
      <c r="AK66" s="26">
        <v>4.5949074074074078E-3</v>
      </c>
      <c r="AM66" s="65" t="str">
        <f t="shared" ref="AM66:AM74" si="10">IF(I66="", "",IF(I66&gt;2*H66, "","200m pace slower than 400m pace"))</f>
        <v/>
      </c>
    </row>
    <row r="67" spans="1:44" ht="15" x14ac:dyDescent="0.25">
      <c r="A67" s="38" t="s">
        <v>249</v>
      </c>
      <c r="B67" s="28"/>
      <c r="C67" s="29">
        <f t="shared" si="0"/>
        <v>4</v>
      </c>
      <c r="D67" s="43">
        <f t="shared" si="1"/>
        <v>1.1400462962962963E-3</v>
      </c>
      <c r="E67" s="23">
        <f t="shared" si="2"/>
        <v>2.2800925925925927E-3</v>
      </c>
      <c r="F67" s="23">
        <f t="shared" si="3"/>
        <v>4.5601851851851853E-3</v>
      </c>
      <c r="G67" s="23">
        <f t="shared" si="4"/>
        <v>9.1203703703703707E-3</v>
      </c>
      <c r="H67" s="72">
        <f t="shared" si="5"/>
        <v>2.1643518518518518E-3</v>
      </c>
      <c r="I67" s="67">
        <f t="shared" si="6"/>
        <v>4.4444444444444444E-3</v>
      </c>
      <c r="J67" s="25"/>
      <c r="K67" s="26"/>
      <c r="L67" s="46"/>
      <c r="M67" s="26"/>
      <c r="N67" s="25">
        <v>2.1643518518518518E-3</v>
      </c>
      <c r="O67" s="26">
        <v>4.4444444444444444E-3</v>
      </c>
      <c r="P67" s="25"/>
      <c r="Q67" s="26"/>
      <c r="R67" s="25"/>
      <c r="S67" s="26"/>
      <c r="T67" s="25">
        <v>2.3611111111111111E-3</v>
      </c>
      <c r="U67" s="26">
        <v>4.7916666666666672E-3</v>
      </c>
      <c r="V67" s="25">
        <v>2.3726851851851851E-3</v>
      </c>
      <c r="W67" s="26">
        <v>4.8379629629629632E-3</v>
      </c>
      <c r="X67" s="25"/>
      <c r="Y67" s="26"/>
      <c r="Z67" s="46"/>
      <c r="AA67" s="26"/>
      <c r="AB67" s="46"/>
      <c r="AC67" s="26"/>
      <c r="AD67" s="46"/>
      <c r="AE67" s="46"/>
      <c r="AF67" s="25"/>
      <c r="AG67" s="26"/>
      <c r="AH67" s="25"/>
      <c r="AI67" s="26"/>
      <c r="AJ67" s="25"/>
      <c r="AK67" s="26"/>
      <c r="AM67" s="65" t="str">
        <f t="shared" si="10"/>
        <v/>
      </c>
    </row>
    <row r="68" spans="1:44" ht="15" x14ac:dyDescent="0.25">
      <c r="A68" s="36" t="s">
        <v>81</v>
      </c>
      <c r="B68" s="28"/>
      <c r="C68" s="29">
        <f t="shared" si="0"/>
        <v>4</v>
      </c>
      <c r="D68" s="43">
        <f t="shared" si="1"/>
        <v>1.1400462962962966E-3</v>
      </c>
      <c r="E68" s="23">
        <f t="shared" si="2"/>
        <v>2.2800925925925931E-3</v>
      </c>
      <c r="F68" s="23">
        <f t="shared" si="3"/>
        <v>4.5601851851851862E-3</v>
      </c>
      <c r="G68" s="23">
        <f t="shared" si="4"/>
        <v>9.1203703703703724E-3</v>
      </c>
      <c r="H68" s="72">
        <f t="shared" si="5"/>
        <v>1.9907407407407408E-3</v>
      </c>
      <c r="I68" s="67">
        <f t="shared" si="6"/>
        <v>4.2708333333333339E-3</v>
      </c>
      <c r="J68" s="25"/>
      <c r="K68" s="26"/>
      <c r="L68" s="46"/>
      <c r="M68" s="26"/>
      <c r="N68" s="25"/>
      <c r="O68" s="26"/>
      <c r="P68" s="25"/>
      <c r="Q68" s="26"/>
      <c r="R68" s="25"/>
      <c r="S68" s="26"/>
      <c r="T68" s="25"/>
      <c r="U68" s="26"/>
      <c r="V68" s="25"/>
      <c r="W68" s="26"/>
      <c r="X68" s="25"/>
      <c r="Y68" s="26"/>
      <c r="Z68" s="46"/>
      <c r="AA68" s="26"/>
      <c r="AB68" s="46">
        <v>1.9907407407407408E-3</v>
      </c>
      <c r="AC68" s="26">
        <v>4.2708333333333339E-3</v>
      </c>
      <c r="AD68" s="46"/>
      <c r="AE68" s="46"/>
      <c r="AF68" s="25"/>
      <c r="AG68" s="26"/>
      <c r="AH68" s="25">
        <v>2.0717592592592593E-3</v>
      </c>
      <c r="AI68" s="26">
        <v>4.4328703703703709E-3</v>
      </c>
      <c r="AJ68" s="25"/>
      <c r="AK68" s="26"/>
      <c r="AM68" s="65" t="str">
        <f t="shared" si="10"/>
        <v/>
      </c>
    </row>
    <row r="69" spans="1:44" ht="15" x14ac:dyDescent="0.25">
      <c r="A69" s="38" t="s">
        <v>318</v>
      </c>
      <c r="B69" s="28"/>
      <c r="C69" s="29">
        <f t="shared" si="0"/>
        <v>4</v>
      </c>
      <c r="D69" s="43">
        <f t="shared" si="1"/>
        <v>1.1458333333333329E-3</v>
      </c>
      <c r="E69" s="23">
        <f t="shared" si="2"/>
        <v>2.2916666666666658E-3</v>
      </c>
      <c r="F69" s="23">
        <f t="shared" si="3"/>
        <v>4.5833333333333316E-3</v>
      </c>
      <c r="G69" s="23">
        <f t="shared" si="4"/>
        <v>9.1666666666666632E-3</v>
      </c>
      <c r="H69" s="72">
        <f t="shared" si="5"/>
        <v>1.9212962962962962E-3</v>
      </c>
      <c r="I69" s="67">
        <f t="shared" si="6"/>
        <v>4.2129629629629626E-3</v>
      </c>
      <c r="J69" s="25">
        <v>1.9212962962962962E-3</v>
      </c>
      <c r="K69" s="26">
        <v>4.2129629629629626E-3</v>
      </c>
      <c r="L69" s="46">
        <v>2.0138888888888888E-3</v>
      </c>
      <c r="M69" s="26">
        <v>4.409722222222222E-3</v>
      </c>
      <c r="N69" s="25"/>
      <c r="O69" s="26"/>
      <c r="P69" s="25"/>
      <c r="Q69" s="26"/>
      <c r="R69" s="25"/>
      <c r="S69" s="26"/>
      <c r="T69" s="25"/>
      <c r="U69" s="26"/>
      <c r="V69" s="25"/>
      <c r="W69" s="26"/>
      <c r="X69" s="25"/>
      <c r="Y69" s="26"/>
      <c r="Z69" s="46"/>
      <c r="AA69" s="26"/>
      <c r="AB69" s="46"/>
      <c r="AC69" s="26"/>
      <c r="AD69" s="46"/>
      <c r="AE69" s="46"/>
      <c r="AF69" s="25"/>
      <c r="AG69" s="26"/>
      <c r="AH69" s="25"/>
      <c r="AI69" s="26"/>
      <c r="AJ69" s="25"/>
      <c r="AK69" s="26"/>
      <c r="AM69" s="65" t="str">
        <f t="shared" si="10"/>
        <v/>
      </c>
    </row>
    <row r="70" spans="1:44" ht="15" x14ac:dyDescent="0.25">
      <c r="A70" s="38" t="s">
        <v>146</v>
      </c>
      <c r="B70" s="37"/>
      <c r="C70" s="29">
        <f t="shared" ref="C70:C133" si="11">IF(AND(D70&lt;=$C$2,D70&gt;=$C$3),$C$1,IF(AND(D70&lt;=$D$2,D70&gt;=$D$3),$D$1,IF(AND(D70&lt;=$E$2,D70&gt;=$E$3),$E$1,IF(AND(D70&lt;=$F$2,D70&gt;=$F$3),$F$1,IF(AND(D70&lt;=$G$2,D70&gt;=$G$3),$G$1,"Test")))))</f>
        <v>4</v>
      </c>
      <c r="D70" s="43">
        <f t="shared" ref="D70:D133" si="12">IFERROR(IF(I70="","",(100/((400-200)/((I70*86400)-(H70*86400)))/86400)),"")</f>
        <v>1.1458333333333333E-3</v>
      </c>
      <c r="E70" s="23">
        <f t="shared" ref="E70:E133" si="13">IF(D70="","",$E$5/100*D70)</f>
        <v>2.2916666666666667E-3</v>
      </c>
      <c r="F70" s="23">
        <f t="shared" ref="F70:F133" si="14">IF(D70="","",$F$5/100*D70)</f>
        <v>4.5833333333333334E-3</v>
      </c>
      <c r="G70" s="23">
        <f t="shared" ref="G70:G133" si="15">IF(D70="","",$G$5/100*D70)</f>
        <v>9.1666666666666667E-3</v>
      </c>
      <c r="H70" s="72">
        <f t="shared" ref="H70:H133" si="16">IF(J70&gt;0,J70,IF(L70&gt;0,L70,IF(N70&gt;0,N70,IF(P70&gt;0,P70,IF(R70&gt;0,R70,IF(T70&gt;0,T70,IF(V70&gt;0,V70,IF(X70&gt;0,X70,IF(Z70&gt;0,Z70,IF(AB70&gt;0, AB70,IF(AD70&gt;0, AD70,IF(AF70&gt;0,AF70,IF(AH70&gt;0,AH70,AJ70)))))))))))))</f>
        <v>2.2569444444444447E-3</v>
      </c>
      <c r="I70" s="67">
        <f t="shared" ref="I70:I133" si="17">IF(K70&gt;0,K70,IF(M70&gt;0,M70,IF(O70&gt;0,O70,IF(Q70&gt;0,Q70,IF(S70&gt;0,S70,IF(U70&gt;0,U70,IF(W70&gt;0,W70,IF(Y70&gt;0,Y70,IF(AA70&gt;0,AA70,IF(AC70&gt;0, AC70,IF(AE70&gt;0, AE70,IF(AG70&gt;0,AG70,IF(AI70&gt;0,AI70,AK70)))))))))))))</f>
        <v>4.5486111111111109E-3</v>
      </c>
      <c r="J70" s="25"/>
      <c r="K70" s="26"/>
      <c r="L70" s="46"/>
      <c r="M70" s="26"/>
      <c r="N70" s="25"/>
      <c r="O70" s="26"/>
      <c r="P70" s="25"/>
      <c r="Q70" s="26"/>
      <c r="R70" s="25"/>
      <c r="S70" s="26"/>
      <c r="T70" s="25"/>
      <c r="U70" s="26"/>
      <c r="V70" s="25"/>
      <c r="W70" s="26"/>
      <c r="X70" s="25"/>
      <c r="Y70" s="26"/>
      <c r="Z70" s="46"/>
      <c r="AA70" s="26"/>
      <c r="AB70" s="46">
        <v>2.2569444444444447E-3</v>
      </c>
      <c r="AC70" s="26">
        <v>4.5486111111111109E-3</v>
      </c>
      <c r="AD70" s="46"/>
      <c r="AE70" s="46"/>
      <c r="AF70" s="25">
        <v>1.9212962962962962E-3</v>
      </c>
      <c r="AG70" s="26">
        <v>4.1666666666666666E-3</v>
      </c>
      <c r="AH70" s="25"/>
      <c r="AI70" s="26"/>
      <c r="AJ70" s="25"/>
      <c r="AK70" s="26"/>
      <c r="AM70" s="65" t="str">
        <f t="shared" si="10"/>
        <v/>
      </c>
    </row>
    <row r="71" spans="1:44" ht="15" x14ac:dyDescent="0.25">
      <c r="A71" s="38" t="s">
        <v>90</v>
      </c>
      <c r="B71" s="28"/>
      <c r="C71" s="29">
        <f t="shared" si="11"/>
        <v>4</v>
      </c>
      <c r="D71" s="43">
        <f t="shared" si="12"/>
        <v>1.1458333333333333E-3</v>
      </c>
      <c r="E71" s="23">
        <f t="shared" si="13"/>
        <v>2.2916666666666667E-3</v>
      </c>
      <c r="F71" s="23">
        <f t="shared" si="14"/>
        <v>4.5833333333333334E-3</v>
      </c>
      <c r="G71" s="23">
        <f t="shared" si="15"/>
        <v>9.1666666666666667E-3</v>
      </c>
      <c r="H71" s="72">
        <f t="shared" si="16"/>
        <v>2.0949074074074073E-3</v>
      </c>
      <c r="I71" s="67">
        <f t="shared" si="17"/>
        <v>4.386574074074074E-3</v>
      </c>
      <c r="J71" s="25"/>
      <c r="K71" s="26"/>
      <c r="L71" s="46"/>
      <c r="M71" s="26"/>
      <c r="N71" s="25"/>
      <c r="O71" s="26"/>
      <c r="P71" s="25">
        <v>2.0949074074074073E-3</v>
      </c>
      <c r="Q71" s="26">
        <v>4.386574074074074E-3</v>
      </c>
      <c r="R71" s="25"/>
      <c r="S71" s="26"/>
      <c r="T71" s="25">
        <v>2.0486111111111113E-3</v>
      </c>
      <c r="U71" s="26">
        <v>4.340277777777778E-3</v>
      </c>
      <c r="V71" s="25"/>
      <c r="W71" s="26"/>
      <c r="X71" s="25">
        <v>2.1990740740740742E-3</v>
      </c>
      <c r="Y71" s="26">
        <v>4.5138888888888893E-3</v>
      </c>
      <c r="Z71" s="46"/>
      <c r="AA71" s="26"/>
      <c r="AB71" s="46">
        <v>2.1643518518518518E-3</v>
      </c>
      <c r="AC71" s="26">
        <v>4.6296296296296302E-3</v>
      </c>
      <c r="AD71" s="46">
        <v>2.1990740740740742E-3</v>
      </c>
      <c r="AE71" s="46">
        <v>4.5138888888888893E-3</v>
      </c>
      <c r="AF71" s="25"/>
      <c r="AG71" s="26"/>
      <c r="AH71" s="25">
        <v>2.2569444444444447E-3</v>
      </c>
      <c r="AI71" s="26">
        <v>4.6990740740740743E-3</v>
      </c>
      <c r="AJ71" s="25"/>
      <c r="AK71" s="26"/>
      <c r="AM71" s="65" t="str">
        <f t="shared" si="10"/>
        <v/>
      </c>
    </row>
    <row r="72" spans="1:44" ht="15" x14ac:dyDescent="0.25">
      <c r="A72" s="38" t="s">
        <v>10</v>
      </c>
      <c r="B72" s="28"/>
      <c r="C72" s="29">
        <f t="shared" si="11"/>
        <v>4</v>
      </c>
      <c r="D72" s="43">
        <f t="shared" si="12"/>
        <v>1.1458333333333336E-3</v>
      </c>
      <c r="E72" s="23">
        <f t="shared" si="13"/>
        <v>2.2916666666666671E-3</v>
      </c>
      <c r="F72" s="23">
        <f t="shared" si="14"/>
        <v>4.5833333333333342E-3</v>
      </c>
      <c r="G72" s="23">
        <f t="shared" si="15"/>
        <v>9.1666666666666684E-3</v>
      </c>
      <c r="H72" s="72">
        <f t="shared" si="16"/>
        <v>2.1064814814814813E-3</v>
      </c>
      <c r="I72" s="67">
        <f t="shared" si="17"/>
        <v>4.3981481481481484E-3</v>
      </c>
      <c r="J72" s="25"/>
      <c r="K72" s="26"/>
      <c r="L72" s="46"/>
      <c r="M72" s="26"/>
      <c r="N72" s="25"/>
      <c r="O72" s="26"/>
      <c r="P72" s="25"/>
      <c r="Q72" s="26"/>
      <c r="R72" s="25"/>
      <c r="S72" s="26"/>
      <c r="T72" s="25"/>
      <c r="U72" s="26"/>
      <c r="V72" s="25"/>
      <c r="W72" s="26"/>
      <c r="X72" s="25"/>
      <c r="Y72" s="26"/>
      <c r="Z72" s="46"/>
      <c r="AA72" s="26"/>
      <c r="AB72" s="46"/>
      <c r="AC72" s="26"/>
      <c r="AD72" s="46"/>
      <c r="AE72" s="46"/>
      <c r="AF72" s="25"/>
      <c r="AG72" s="26"/>
      <c r="AH72" s="25"/>
      <c r="AI72" s="26"/>
      <c r="AJ72" s="25">
        <v>2.1064814814814813E-3</v>
      </c>
      <c r="AK72" s="26">
        <v>4.3981481481481484E-3</v>
      </c>
      <c r="AM72" s="65" t="str">
        <f t="shared" si="10"/>
        <v/>
      </c>
    </row>
    <row r="73" spans="1:44" ht="15" x14ac:dyDescent="0.25">
      <c r="A73" s="36" t="s">
        <v>313</v>
      </c>
      <c r="B73" s="28"/>
      <c r="C73" s="29">
        <f t="shared" si="11"/>
        <v>4</v>
      </c>
      <c r="D73" s="43">
        <f t="shared" si="12"/>
        <v>1.1458333333333338E-3</v>
      </c>
      <c r="E73" s="23">
        <f t="shared" si="13"/>
        <v>2.2916666666666675E-3</v>
      </c>
      <c r="F73" s="23">
        <f t="shared" si="14"/>
        <v>4.5833333333333351E-3</v>
      </c>
      <c r="G73" s="23">
        <f t="shared" si="15"/>
        <v>9.1666666666666702E-3</v>
      </c>
      <c r="H73" s="72">
        <f t="shared" si="16"/>
        <v>2.1412037037037038E-3</v>
      </c>
      <c r="I73" s="67">
        <f t="shared" si="17"/>
        <v>4.4328703703703709E-3</v>
      </c>
      <c r="J73" s="25">
        <v>2.1412037037037038E-3</v>
      </c>
      <c r="K73" s="26">
        <v>4.4328703703703709E-3</v>
      </c>
      <c r="L73" s="46">
        <v>2.2453703703703702E-3</v>
      </c>
      <c r="M73" s="26">
        <v>4.7800925925925919E-3</v>
      </c>
      <c r="N73" s="25"/>
      <c r="O73" s="26"/>
      <c r="P73" s="25"/>
      <c r="Q73" s="26"/>
      <c r="R73" s="25"/>
      <c r="S73" s="26"/>
      <c r="T73" s="25"/>
      <c r="U73" s="26"/>
      <c r="V73" s="25"/>
      <c r="W73" s="26"/>
      <c r="X73" s="25"/>
      <c r="Y73" s="26"/>
      <c r="Z73" s="46"/>
      <c r="AA73" s="26"/>
      <c r="AB73" s="46"/>
      <c r="AC73" s="26"/>
      <c r="AD73" s="46"/>
      <c r="AE73" s="46"/>
      <c r="AF73" s="25"/>
      <c r="AG73" s="26"/>
      <c r="AH73" s="25"/>
      <c r="AI73" s="26"/>
      <c r="AJ73" s="25"/>
      <c r="AK73" s="26"/>
      <c r="AM73" s="65" t="str">
        <f t="shared" si="10"/>
        <v/>
      </c>
    </row>
    <row r="74" spans="1:44" ht="15" x14ac:dyDescent="0.25">
      <c r="A74" s="38" t="s">
        <v>266</v>
      </c>
      <c r="B74" s="28"/>
      <c r="C74" s="29">
        <f t="shared" si="11"/>
        <v>4</v>
      </c>
      <c r="D74" s="43">
        <f t="shared" si="12"/>
        <v>1.1516203703703701E-3</v>
      </c>
      <c r="E74" s="23">
        <f t="shared" si="13"/>
        <v>2.3032407407407402E-3</v>
      </c>
      <c r="F74" s="23">
        <f t="shared" si="14"/>
        <v>4.6064814814814805E-3</v>
      </c>
      <c r="G74" s="23">
        <f t="shared" si="15"/>
        <v>9.212962962962961E-3</v>
      </c>
      <c r="H74" s="72">
        <f t="shared" si="16"/>
        <v>1.9907407407407408E-3</v>
      </c>
      <c r="I74" s="67">
        <f t="shared" si="17"/>
        <v>4.2939814814814811E-3</v>
      </c>
      <c r="J74" s="25"/>
      <c r="K74" s="26"/>
      <c r="L74" s="46"/>
      <c r="M74" s="26"/>
      <c r="N74" s="25">
        <v>1.9907407407407408E-3</v>
      </c>
      <c r="O74" s="26">
        <v>4.2939814814814811E-3</v>
      </c>
      <c r="P74" s="25">
        <v>2.1990740740740742E-3</v>
      </c>
      <c r="Q74" s="26">
        <v>4.5370370370370365E-3</v>
      </c>
      <c r="R74" s="25">
        <v>2.1180555555555553E-3</v>
      </c>
      <c r="S74" s="26">
        <v>4.7453703703703703E-3</v>
      </c>
      <c r="T74" s="25"/>
      <c r="U74" s="26"/>
      <c r="V74" s="25"/>
      <c r="W74" s="26"/>
      <c r="X74" s="25"/>
      <c r="Y74" s="26"/>
      <c r="Z74" s="46"/>
      <c r="AA74" s="26"/>
      <c r="AB74" s="46"/>
      <c r="AC74" s="26"/>
      <c r="AD74" s="46"/>
      <c r="AE74" s="46"/>
      <c r="AF74" s="25"/>
      <c r="AG74" s="26"/>
      <c r="AH74" s="25"/>
      <c r="AI74" s="26"/>
      <c r="AJ74" s="25"/>
      <c r="AK74" s="26"/>
      <c r="AM74" s="65" t="str">
        <f t="shared" si="10"/>
        <v/>
      </c>
    </row>
    <row r="75" spans="1:44" ht="15" x14ac:dyDescent="0.25">
      <c r="A75" s="38" t="s">
        <v>322</v>
      </c>
      <c r="B75" s="28"/>
      <c r="C75" s="29">
        <f t="shared" si="11"/>
        <v>4</v>
      </c>
      <c r="D75" s="43">
        <f t="shared" si="12"/>
        <v>1.1516203703703706E-3</v>
      </c>
      <c r="E75" s="23">
        <f t="shared" si="13"/>
        <v>2.3032407407407411E-3</v>
      </c>
      <c r="F75" s="23">
        <f t="shared" si="14"/>
        <v>4.6064814814814822E-3</v>
      </c>
      <c r="G75" s="23">
        <f t="shared" si="15"/>
        <v>9.2129629629629645E-3</v>
      </c>
      <c r="H75" s="72">
        <f t="shared" si="16"/>
        <v>2.0254629629629629E-3</v>
      </c>
      <c r="I75" s="67">
        <f t="shared" si="17"/>
        <v>4.3287037037037035E-3</v>
      </c>
      <c r="J75" s="25"/>
      <c r="K75" s="26"/>
      <c r="L75" s="46">
        <v>2.0254629629629629E-3</v>
      </c>
      <c r="M75" s="26">
        <v>4.3287037037037035E-3</v>
      </c>
      <c r="N75" s="25"/>
      <c r="O75" s="26"/>
      <c r="P75" s="25"/>
      <c r="Q75" s="26"/>
      <c r="R75" s="25"/>
      <c r="S75" s="26"/>
      <c r="T75" s="25"/>
      <c r="U75" s="26"/>
      <c r="V75" s="25"/>
      <c r="W75" s="26"/>
      <c r="X75" s="25"/>
      <c r="Y75" s="26"/>
      <c r="Z75" s="46"/>
      <c r="AA75" s="26"/>
      <c r="AB75" s="46"/>
      <c r="AC75" s="26"/>
      <c r="AD75" s="46"/>
      <c r="AE75" s="46"/>
      <c r="AF75" s="25"/>
      <c r="AG75" s="26"/>
      <c r="AH75" s="25"/>
      <c r="AI75" s="26"/>
      <c r="AJ75" s="25"/>
      <c r="AK75" s="26"/>
      <c r="AM75" s="65"/>
    </row>
    <row r="76" spans="1:44" ht="15" x14ac:dyDescent="0.25">
      <c r="A76" s="38" t="s">
        <v>217</v>
      </c>
      <c r="B76" s="28"/>
      <c r="C76" s="29">
        <f t="shared" si="11"/>
        <v>4</v>
      </c>
      <c r="D76" s="43">
        <f t="shared" si="12"/>
        <v>1.1516203703703706E-3</v>
      </c>
      <c r="E76" s="23">
        <f t="shared" si="13"/>
        <v>2.3032407407407411E-3</v>
      </c>
      <c r="F76" s="23">
        <f t="shared" si="14"/>
        <v>4.6064814814814822E-3</v>
      </c>
      <c r="G76" s="23">
        <f t="shared" si="15"/>
        <v>9.2129629629629645E-3</v>
      </c>
      <c r="H76" s="72">
        <f t="shared" si="16"/>
        <v>2.1412037037037038E-3</v>
      </c>
      <c r="I76" s="67">
        <f t="shared" si="17"/>
        <v>4.4444444444444444E-3</v>
      </c>
      <c r="J76" s="25"/>
      <c r="K76" s="26"/>
      <c r="L76" s="46"/>
      <c r="M76" s="26"/>
      <c r="N76" s="25">
        <v>2.1412037037037038E-3</v>
      </c>
      <c r="O76" s="26">
        <v>4.4444444444444444E-3</v>
      </c>
      <c r="P76" s="25">
        <v>2.3726851851851851E-3</v>
      </c>
      <c r="Q76" s="26">
        <v>4.9884259259259265E-3</v>
      </c>
      <c r="R76" s="25"/>
      <c r="S76" s="26"/>
      <c r="T76" s="25"/>
      <c r="U76" s="26"/>
      <c r="V76" s="25"/>
      <c r="W76" s="26"/>
      <c r="X76" s="25">
        <v>2.2337962962962967E-3</v>
      </c>
      <c r="Y76" s="26">
        <v>4.7453703703703703E-3</v>
      </c>
      <c r="Z76" s="46"/>
      <c r="AA76" s="26"/>
      <c r="AB76" s="46"/>
      <c r="AC76" s="26"/>
      <c r="AD76" s="46"/>
      <c r="AE76" s="46"/>
      <c r="AF76" s="25"/>
      <c r="AG76" s="26"/>
      <c r="AH76" s="25"/>
      <c r="AI76" s="26"/>
      <c r="AJ76" s="25"/>
      <c r="AK76" s="26"/>
      <c r="AM76" s="65" t="str">
        <f t="shared" ref="AM76:AM82" si="18">IF(I76="", "",IF(I76&gt;2*H76, "","200m pace slower than 400m pace"))</f>
        <v/>
      </c>
    </row>
    <row r="77" spans="1:44" ht="15" x14ac:dyDescent="0.25">
      <c r="A77" s="38" t="s">
        <v>301</v>
      </c>
      <c r="B77" s="28"/>
      <c r="C77" s="29">
        <f t="shared" si="11"/>
        <v>4</v>
      </c>
      <c r="D77" s="43">
        <f t="shared" si="12"/>
        <v>1.1516203703703706E-3</v>
      </c>
      <c r="E77" s="23">
        <f t="shared" si="13"/>
        <v>2.3032407407407411E-3</v>
      </c>
      <c r="F77" s="23">
        <f t="shared" si="14"/>
        <v>4.6064814814814822E-3</v>
      </c>
      <c r="G77" s="23">
        <f t="shared" si="15"/>
        <v>9.2129629629629645E-3</v>
      </c>
      <c r="H77" s="72">
        <f t="shared" si="16"/>
        <v>2.1064814814814813E-3</v>
      </c>
      <c r="I77" s="67">
        <f t="shared" si="17"/>
        <v>4.409722222222222E-3</v>
      </c>
      <c r="J77" s="25"/>
      <c r="K77" s="26"/>
      <c r="L77" s="46"/>
      <c r="M77" s="26"/>
      <c r="N77" s="25">
        <v>2.1064814814814813E-3</v>
      </c>
      <c r="O77" s="26">
        <v>4.409722222222222E-3</v>
      </c>
      <c r="P77" s="25"/>
      <c r="Q77" s="26"/>
      <c r="R77" s="25"/>
      <c r="S77" s="26"/>
      <c r="T77" s="25"/>
      <c r="U77" s="26"/>
      <c r="V77" s="25"/>
      <c r="W77" s="26"/>
      <c r="X77" s="25"/>
      <c r="Y77" s="26"/>
      <c r="Z77" s="46"/>
      <c r="AA77" s="26"/>
      <c r="AB77" s="46"/>
      <c r="AC77" s="26"/>
      <c r="AD77" s="46"/>
      <c r="AE77" s="46"/>
      <c r="AF77" s="25"/>
      <c r="AG77" s="26"/>
      <c r="AH77" s="25"/>
      <c r="AI77" s="26"/>
      <c r="AJ77" s="25"/>
      <c r="AK77" s="26"/>
      <c r="AM77" s="65" t="str">
        <f t="shared" si="18"/>
        <v/>
      </c>
    </row>
    <row r="78" spans="1:44" ht="15" x14ac:dyDescent="0.25">
      <c r="A78" s="36" t="s">
        <v>152</v>
      </c>
      <c r="B78" s="28"/>
      <c r="C78" s="29">
        <f t="shared" si="11"/>
        <v>4</v>
      </c>
      <c r="D78" s="43">
        <f t="shared" si="12"/>
        <v>1.1516203703703706E-3</v>
      </c>
      <c r="E78" s="23">
        <f t="shared" si="13"/>
        <v>2.3032407407407411E-3</v>
      </c>
      <c r="F78" s="23">
        <f t="shared" si="14"/>
        <v>4.6064814814814822E-3</v>
      </c>
      <c r="G78" s="23">
        <f t="shared" si="15"/>
        <v>9.2129629629629645E-3</v>
      </c>
      <c r="H78" s="72">
        <f t="shared" si="16"/>
        <v>2.1874999999999998E-3</v>
      </c>
      <c r="I78" s="67">
        <f t="shared" si="17"/>
        <v>4.4907407407407405E-3</v>
      </c>
      <c r="J78" s="25"/>
      <c r="K78" s="26"/>
      <c r="L78" s="46">
        <v>2.1874999999999998E-3</v>
      </c>
      <c r="M78" s="26">
        <v>4.4907407407407405E-3</v>
      </c>
      <c r="N78" s="25"/>
      <c r="O78" s="26"/>
      <c r="P78" s="25">
        <v>2.2800925925925927E-3</v>
      </c>
      <c r="Q78" s="26">
        <v>4.6064814814814814E-3</v>
      </c>
      <c r="R78" s="25"/>
      <c r="S78" s="26"/>
      <c r="T78" s="25">
        <v>2.2106481481481478E-3</v>
      </c>
      <c r="U78" s="26">
        <v>4.5949074074074078E-3</v>
      </c>
      <c r="V78" s="25">
        <v>2.1874999999999998E-3</v>
      </c>
      <c r="W78" s="26">
        <v>4.386574074074074E-3</v>
      </c>
      <c r="X78" s="25">
        <v>2.1643518518518518E-3</v>
      </c>
      <c r="Y78" s="26">
        <v>4.4675925925925933E-3</v>
      </c>
      <c r="Z78" s="46">
        <v>2.0949074074074073E-3</v>
      </c>
      <c r="AA78" s="26">
        <v>4.4560185185185189E-3</v>
      </c>
      <c r="AB78" s="46">
        <v>2.1643518518518518E-3</v>
      </c>
      <c r="AC78" s="26">
        <v>4.5023148148148149E-3</v>
      </c>
      <c r="AD78" s="46"/>
      <c r="AE78" s="46"/>
      <c r="AF78" s="25"/>
      <c r="AG78" s="26"/>
      <c r="AH78" s="25">
        <v>2.2222222222222222E-3</v>
      </c>
      <c r="AI78" s="26">
        <v>4.6874999999999998E-3</v>
      </c>
      <c r="AJ78" s="25"/>
      <c r="AK78" s="26"/>
      <c r="AM78" s="65" t="str">
        <f t="shared" si="18"/>
        <v/>
      </c>
      <c r="AN78" s="69"/>
      <c r="AQ78" s="68"/>
      <c r="AR78" s="69"/>
    </row>
    <row r="79" spans="1:44" ht="15" x14ac:dyDescent="0.25">
      <c r="A79" s="36" t="s">
        <v>195</v>
      </c>
      <c r="B79" s="28"/>
      <c r="C79" s="29">
        <f t="shared" si="11"/>
        <v>4</v>
      </c>
      <c r="D79" s="43">
        <f t="shared" si="12"/>
        <v>1.1574074074074071E-3</v>
      </c>
      <c r="E79" s="23">
        <f t="shared" si="13"/>
        <v>2.3148148148148143E-3</v>
      </c>
      <c r="F79" s="23">
        <f t="shared" si="14"/>
        <v>4.6296296296296285E-3</v>
      </c>
      <c r="G79" s="23">
        <f t="shared" si="15"/>
        <v>9.259259259259257E-3</v>
      </c>
      <c r="H79" s="72">
        <f t="shared" si="16"/>
        <v>1.9675925925925928E-3</v>
      </c>
      <c r="I79" s="67">
        <f t="shared" si="17"/>
        <v>4.2824074074074075E-3</v>
      </c>
      <c r="J79" s="25"/>
      <c r="K79" s="26"/>
      <c r="L79" s="46"/>
      <c r="M79" s="26"/>
      <c r="N79" s="25"/>
      <c r="O79" s="26"/>
      <c r="P79" s="25"/>
      <c r="Q79" s="26"/>
      <c r="R79" s="25"/>
      <c r="S79" s="26"/>
      <c r="T79" s="25"/>
      <c r="U79" s="26"/>
      <c r="V79" s="25">
        <v>1.9675925925925928E-3</v>
      </c>
      <c r="W79" s="26">
        <v>4.2824074074074075E-3</v>
      </c>
      <c r="X79" s="25"/>
      <c r="Y79" s="26"/>
      <c r="Z79" s="46">
        <v>2.0023148148148148E-3</v>
      </c>
      <c r="AA79" s="26">
        <v>4.2245370370370371E-3</v>
      </c>
      <c r="AB79" s="46"/>
      <c r="AC79" s="26"/>
      <c r="AD79" s="46"/>
      <c r="AE79" s="46"/>
      <c r="AF79" s="25"/>
      <c r="AG79" s="26"/>
      <c r="AH79" s="25"/>
      <c r="AI79" s="26"/>
      <c r="AJ79" s="25"/>
      <c r="AK79" s="26"/>
      <c r="AM79" s="65" t="str">
        <f t="shared" si="18"/>
        <v/>
      </c>
    </row>
    <row r="80" spans="1:44" ht="15" x14ac:dyDescent="0.25">
      <c r="A80" s="38" t="s">
        <v>45</v>
      </c>
      <c r="B80" s="28"/>
      <c r="C80" s="29">
        <f t="shared" si="11"/>
        <v>4</v>
      </c>
      <c r="D80" s="43">
        <f t="shared" si="12"/>
        <v>1.1574074074074073E-3</v>
      </c>
      <c r="E80" s="23">
        <f t="shared" si="13"/>
        <v>2.3148148148148147E-3</v>
      </c>
      <c r="F80" s="23">
        <f t="shared" si="14"/>
        <v>4.6296296296296294E-3</v>
      </c>
      <c r="G80" s="23">
        <f t="shared" si="15"/>
        <v>9.2592592592592587E-3</v>
      </c>
      <c r="H80" s="72">
        <f t="shared" si="16"/>
        <v>2.0254629629629629E-3</v>
      </c>
      <c r="I80" s="67">
        <f t="shared" si="17"/>
        <v>4.340277777777778E-3</v>
      </c>
      <c r="J80" s="25"/>
      <c r="K80" s="26"/>
      <c r="L80" s="46"/>
      <c r="M80" s="26"/>
      <c r="N80" s="25"/>
      <c r="O80" s="26"/>
      <c r="P80" s="25"/>
      <c r="Q80" s="26"/>
      <c r="R80" s="25"/>
      <c r="S80" s="26"/>
      <c r="T80" s="25"/>
      <c r="U80" s="26"/>
      <c r="V80" s="25"/>
      <c r="W80" s="26"/>
      <c r="X80" s="25"/>
      <c r="Y80" s="26"/>
      <c r="Z80" s="46"/>
      <c r="AA80" s="26"/>
      <c r="AB80" s="46"/>
      <c r="AC80" s="26"/>
      <c r="AD80" s="46"/>
      <c r="AE80" s="46"/>
      <c r="AF80" s="25"/>
      <c r="AG80" s="26"/>
      <c r="AH80" s="25"/>
      <c r="AI80" s="26"/>
      <c r="AJ80" s="25">
        <v>2.0254629629629629E-3</v>
      </c>
      <c r="AK80" s="26">
        <v>4.340277777777778E-3</v>
      </c>
      <c r="AM80" s="65" t="str">
        <f t="shared" si="18"/>
        <v/>
      </c>
    </row>
    <row r="81" spans="1:39" ht="15" x14ac:dyDescent="0.25">
      <c r="A81" s="38" t="s">
        <v>233</v>
      </c>
      <c r="B81" s="28"/>
      <c r="C81" s="29">
        <f t="shared" si="11"/>
        <v>4</v>
      </c>
      <c r="D81" s="43">
        <f t="shared" si="12"/>
        <v>1.1574074074074076E-3</v>
      </c>
      <c r="E81" s="23">
        <f t="shared" si="13"/>
        <v>2.3148148148148151E-3</v>
      </c>
      <c r="F81" s="23">
        <f t="shared" si="14"/>
        <v>4.6296296296296302E-3</v>
      </c>
      <c r="G81" s="23">
        <f t="shared" si="15"/>
        <v>9.2592592592592605E-3</v>
      </c>
      <c r="H81" s="72">
        <f t="shared" si="16"/>
        <v>2.2685185185185182E-3</v>
      </c>
      <c r="I81" s="67">
        <f t="shared" si="17"/>
        <v>4.5833333333333334E-3</v>
      </c>
      <c r="J81" s="25"/>
      <c r="K81" s="26"/>
      <c r="L81" s="46">
        <v>2.2685185185185182E-3</v>
      </c>
      <c r="M81" s="26">
        <v>4.5833333333333334E-3</v>
      </c>
      <c r="N81" s="25"/>
      <c r="O81" s="26"/>
      <c r="P81" s="25"/>
      <c r="Q81" s="26"/>
      <c r="R81" s="25"/>
      <c r="S81" s="26"/>
      <c r="T81" s="25"/>
      <c r="U81" s="26"/>
      <c r="V81" s="25"/>
      <c r="W81" s="26"/>
      <c r="X81" s="25">
        <v>2.1412037037037038E-3</v>
      </c>
      <c r="Y81" s="26">
        <v>4.4907407407407405E-3</v>
      </c>
      <c r="Z81" s="46"/>
      <c r="AA81" s="26"/>
      <c r="AB81" s="46"/>
      <c r="AC81" s="26"/>
      <c r="AD81" s="46"/>
      <c r="AE81" s="46"/>
      <c r="AF81" s="25"/>
      <c r="AG81" s="26"/>
      <c r="AH81" s="25"/>
      <c r="AI81" s="26"/>
      <c r="AJ81" s="25"/>
      <c r="AK81" s="26"/>
      <c r="AM81" s="65" t="str">
        <f t="shared" si="18"/>
        <v/>
      </c>
    </row>
    <row r="82" spans="1:39" ht="15" x14ac:dyDescent="0.25">
      <c r="A82" s="36" t="s">
        <v>268</v>
      </c>
      <c r="B82" s="28"/>
      <c r="C82" s="29">
        <f t="shared" si="11"/>
        <v>4</v>
      </c>
      <c r="D82" s="43">
        <f t="shared" si="12"/>
        <v>1.1631944444444448E-3</v>
      </c>
      <c r="E82" s="23">
        <f t="shared" si="13"/>
        <v>2.3263888888888896E-3</v>
      </c>
      <c r="F82" s="23">
        <f t="shared" si="14"/>
        <v>4.6527777777777791E-3</v>
      </c>
      <c r="G82" s="23">
        <f t="shared" si="15"/>
        <v>9.3055555555555582E-3</v>
      </c>
      <c r="H82" s="72">
        <f t="shared" si="16"/>
        <v>2.1296296296296298E-3</v>
      </c>
      <c r="I82" s="67">
        <f t="shared" si="17"/>
        <v>4.4560185185185189E-3</v>
      </c>
      <c r="J82" s="25"/>
      <c r="K82" s="26"/>
      <c r="L82" s="46">
        <v>2.1296296296296298E-3</v>
      </c>
      <c r="M82" s="26">
        <v>4.4560185185185189E-3</v>
      </c>
      <c r="N82" s="25">
        <v>2.2453703703703702E-3</v>
      </c>
      <c r="O82" s="26">
        <v>4.5833333333333334E-3</v>
      </c>
      <c r="P82" s="25"/>
      <c r="Q82" s="26"/>
      <c r="R82" s="25">
        <v>2.2916666666666667E-3</v>
      </c>
      <c r="S82" s="26">
        <v>4.7569444444444447E-3</v>
      </c>
      <c r="T82" s="25"/>
      <c r="U82" s="26"/>
      <c r="V82" s="25"/>
      <c r="W82" s="26"/>
      <c r="X82" s="25"/>
      <c r="Y82" s="26"/>
      <c r="Z82" s="46"/>
      <c r="AA82" s="26"/>
      <c r="AB82" s="46"/>
      <c r="AC82" s="26"/>
      <c r="AD82" s="46"/>
      <c r="AE82" s="46"/>
      <c r="AF82" s="25"/>
      <c r="AG82" s="26"/>
      <c r="AH82" s="25"/>
      <c r="AI82" s="26"/>
      <c r="AJ82" s="25"/>
      <c r="AK82" s="26"/>
      <c r="AM82" s="65" t="str">
        <f t="shared" si="18"/>
        <v/>
      </c>
    </row>
    <row r="83" spans="1:39" ht="15" x14ac:dyDescent="0.25">
      <c r="A83" s="38" t="s">
        <v>325</v>
      </c>
      <c r="B83" s="28"/>
      <c r="C83" s="29">
        <f t="shared" si="11"/>
        <v>4</v>
      </c>
      <c r="D83" s="43">
        <f t="shared" si="12"/>
        <v>1.1689814814814816E-3</v>
      </c>
      <c r="E83" s="23">
        <f t="shared" si="13"/>
        <v>2.3379629629629631E-3</v>
      </c>
      <c r="F83" s="23">
        <f t="shared" si="14"/>
        <v>4.6759259259259263E-3</v>
      </c>
      <c r="G83" s="23">
        <f t="shared" si="15"/>
        <v>9.3518518518518525E-3</v>
      </c>
      <c r="H83" s="72">
        <f t="shared" si="16"/>
        <v>2.0254629629629629E-3</v>
      </c>
      <c r="I83" s="67">
        <f t="shared" si="17"/>
        <v>4.363425925925926E-3</v>
      </c>
      <c r="J83" s="25">
        <v>2.0254629629629629E-3</v>
      </c>
      <c r="K83" s="26">
        <v>4.363425925925926E-3</v>
      </c>
      <c r="L83" s="46">
        <v>2.1412037037037038E-3</v>
      </c>
      <c r="M83" s="26">
        <v>4.5717592592592589E-3</v>
      </c>
      <c r="N83" s="25"/>
      <c r="O83" s="26"/>
      <c r="P83" s="25"/>
      <c r="Q83" s="26"/>
      <c r="R83" s="25"/>
      <c r="S83" s="26"/>
      <c r="T83" s="25"/>
      <c r="U83" s="26"/>
      <c r="V83" s="25"/>
      <c r="W83" s="26"/>
      <c r="X83" s="25"/>
      <c r="Y83" s="26"/>
      <c r="Z83" s="46"/>
      <c r="AA83" s="26"/>
      <c r="AB83" s="46"/>
      <c r="AC83" s="26"/>
      <c r="AD83" s="46"/>
      <c r="AE83" s="46"/>
      <c r="AF83" s="25"/>
      <c r="AG83" s="26"/>
      <c r="AH83" s="25"/>
      <c r="AI83" s="26"/>
      <c r="AJ83" s="25"/>
      <c r="AK83" s="26"/>
      <c r="AM83" s="65"/>
    </row>
    <row r="84" spans="1:39" ht="15" x14ac:dyDescent="0.25">
      <c r="A84" s="36" t="s">
        <v>145</v>
      </c>
      <c r="B84" s="28"/>
      <c r="C84" s="29">
        <f t="shared" si="11"/>
        <v>4</v>
      </c>
      <c r="D84" s="43">
        <f t="shared" si="12"/>
        <v>1.1689814814814818E-3</v>
      </c>
      <c r="E84" s="23">
        <f t="shared" si="13"/>
        <v>2.3379629629629636E-3</v>
      </c>
      <c r="F84" s="23">
        <f t="shared" si="14"/>
        <v>4.6759259259259271E-3</v>
      </c>
      <c r="G84" s="23">
        <f t="shared" si="15"/>
        <v>9.3518518518518542E-3</v>
      </c>
      <c r="H84" s="72">
        <f t="shared" si="16"/>
        <v>2.0949074074074073E-3</v>
      </c>
      <c r="I84" s="67">
        <f t="shared" si="17"/>
        <v>4.4328703703703709E-3</v>
      </c>
      <c r="J84" s="25"/>
      <c r="K84" s="26"/>
      <c r="L84" s="46"/>
      <c r="M84" s="26"/>
      <c r="N84" s="25"/>
      <c r="O84" s="26"/>
      <c r="P84" s="25"/>
      <c r="Q84" s="26"/>
      <c r="R84" s="25"/>
      <c r="S84" s="26"/>
      <c r="T84" s="25"/>
      <c r="U84" s="26"/>
      <c r="V84" s="25"/>
      <c r="W84" s="26"/>
      <c r="X84" s="25"/>
      <c r="Y84" s="26"/>
      <c r="Z84" s="46"/>
      <c r="AA84" s="26"/>
      <c r="AB84" s="46"/>
      <c r="AC84" s="26"/>
      <c r="AD84" s="46"/>
      <c r="AE84" s="46"/>
      <c r="AF84" s="25">
        <v>2.0949074074074073E-3</v>
      </c>
      <c r="AG84" s="26">
        <v>4.4328703703703709E-3</v>
      </c>
      <c r="AH84" s="25"/>
      <c r="AI84" s="26"/>
      <c r="AJ84" s="25"/>
      <c r="AK84" s="26"/>
      <c r="AM84" s="65" t="str">
        <f t="shared" ref="AM84:AM115" si="19">IF(I84="", "",IF(I84&gt;2*H84, "","200m pace slower than 400m pace"))</f>
        <v/>
      </c>
    </row>
    <row r="85" spans="1:39" ht="15" x14ac:dyDescent="0.25">
      <c r="A85" s="38" t="s">
        <v>98</v>
      </c>
      <c r="B85" s="37"/>
      <c r="C85" s="29">
        <f t="shared" si="11"/>
        <v>4</v>
      </c>
      <c r="D85" s="43">
        <f t="shared" si="12"/>
        <v>1.1689814814814818E-3</v>
      </c>
      <c r="E85" s="23">
        <f t="shared" si="13"/>
        <v>2.3379629629629636E-3</v>
      </c>
      <c r="F85" s="23">
        <f t="shared" si="14"/>
        <v>4.6759259259259271E-3</v>
      </c>
      <c r="G85" s="23">
        <f t="shared" si="15"/>
        <v>9.3518518518518542E-3</v>
      </c>
      <c r="H85" s="72">
        <f t="shared" si="16"/>
        <v>2.1759259259259258E-3</v>
      </c>
      <c r="I85" s="67">
        <f t="shared" si="17"/>
        <v>4.5138888888888893E-3</v>
      </c>
      <c r="J85" s="25"/>
      <c r="K85" s="26"/>
      <c r="L85" s="46"/>
      <c r="M85" s="26"/>
      <c r="N85" s="25"/>
      <c r="O85" s="26"/>
      <c r="P85" s="25"/>
      <c r="Q85" s="26"/>
      <c r="R85" s="25"/>
      <c r="S85" s="26"/>
      <c r="T85" s="25"/>
      <c r="U85" s="26"/>
      <c r="V85" s="25"/>
      <c r="W85" s="26"/>
      <c r="X85" s="25"/>
      <c r="Y85" s="26"/>
      <c r="Z85" s="46"/>
      <c r="AA85" s="26"/>
      <c r="AB85" s="46">
        <v>2.1759259259259258E-3</v>
      </c>
      <c r="AC85" s="26">
        <v>4.5138888888888893E-3</v>
      </c>
      <c r="AD85" s="46"/>
      <c r="AE85" s="46"/>
      <c r="AF85" s="25">
        <v>2.0601851851851853E-3</v>
      </c>
      <c r="AG85" s="26">
        <v>4.340277777777778E-3</v>
      </c>
      <c r="AH85" s="25">
        <v>1.9907407407407408E-3</v>
      </c>
      <c r="AI85" s="26">
        <v>4.2592592592592595E-3</v>
      </c>
      <c r="AJ85" s="25">
        <v>2.1874999999999998E-3</v>
      </c>
      <c r="AK85" s="26">
        <v>4.3981481481481484E-3</v>
      </c>
      <c r="AM85" s="65" t="str">
        <f t="shared" si="19"/>
        <v/>
      </c>
    </row>
    <row r="86" spans="1:39" ht="15" x14ac:dyDescent="0.25">
      <c r="A86" s="38" t="s">
        <v>234</v>
      </c>
      <c r="B86" s="28"/>
      <c r="C86" s="29">
        <f t="shared" si="11"/>
        <v>4</v>
      </c>
      <c r="D86" s="43">
        <f t="shared" si="12"/>
        <v>1.1747685185185186E-3</v>
      </c>
      <c r="E86" s="23">
        <f t="shared" si="13"/>
        <v>2.3495370370370371E-3</v>
      </c>
      <c r="F86" s="23">
        <f t="shared" si="14"/>
        <v>4.6990740740740743E-3</v>
      </c>
      <c r="G86" s="23">
        <f t="shared" si="15"/>
        <v>9.3981481481481485E-3</v>
      </c>
      <c r="H86" s="72">
        <f t="shared" si="16"/>
        <v>2.0601851851851853E-3</v>
      </c>
      <c r="I86" s="67">
        <f t="shared" si="17"/>
        <v>4.409722222222222E-3</v>
      </c>
      <c r="J86" s="25"/>
      <c r="K86" s="26"/>
      <c r="L86" s="46"/>
      <c r="M86" s="26"/>
      <c r="N86" s="25">
        <v>2.0601851851851853E-3</v>
      </c>
      <c r="O86" s="26">
        <v>4.409722222222222E-3</v>
      </c>
      <c r="P86" s="25">
        <v>2.1990740740740742E-3</v>
      </c>
      <c r="Q86" s="26">
        <v>4.6064814814814814E-3</v>
      </c>
      <c r="R86" s="25">
        <v>2.0601851851851853E-3</v>
      </c>
      <c r="S86" s="26">
        <v>4.340277777777778E-3</v>
      </c>
      <c r="T86" s="25"/>
      <c r="U86" s="26"/>
      <c r="V86" s="25"/>
      <c r="W86" s="26"/>
      <c r="X86" s="25">
        <v>2.0949074074074073E-3</v>
      </c>
      <c r="Y86" s="26">
        <v>4.4444444444444444E-3</v>
      </c>
      <c r="Z86" s="46"/>
      <c r="AA86" s="26"/>
      <c r="AB86" s="46"/>
      <c r="AC86" s="26"/>
      <c r="AD86" s="46"/>
      <c r="AE86" s="46"/>
      <c r="AF86" s="25"/>
      <c r="AG86" s="26"/>
      <c r="AH86" s="25"/>
      <c r="AI86" s="26"/>
      <c r="AJ86" s="25"/>
      <c r="AK86" s="26"/>
      <c r="AM86" s="65" t="str">
        <f t="shared" si="19"/>
        <v/>
      </c>
    </row>
    <row r="87" spans="1:39" ht="15" x14ac:dyDescent="0.25">
      <c r="A87" s="36" t="s">
        <v>156</v>
      </c>
      <c r="B87" s="28"/>
      <c r="C87" s="29">
        <f t="shared" si="11"/>
        <v>4</v>
      </c>
      <c r="D87" s="43">
        <f t="shared" si="12"/>
        <v>1.1747685185185186E-3</v>
      </c>
      <c r="E87" s="23">
        <f t="shared" si="13"/>
        <v>2.3495370370370371E-3</v>
      </c>
      <c r="F87" s="23">
        <f t="shared" si="14"/>
        <v>4.6990740740740743E-3</v>
      </c>
      <c r="G87" s="23">
        <f t="shared" si="15"/>
        <v>9.3981481481481485E-3</v>
      </c>
      <c r="H87" s="72">
        <f t="shared" si="16"/>
        <v>2.1759259259259258E-3</v>
      </c>
      <c r="I87" s="67">
        <f t="shared" si="17"/>
        <v>4.5254629629629629E-3</v>
      </c>
      <c r="J87" s="25">
        <v>2.1759259259259258E-3</v>
      </c>
      <c r="K87" s="26">
        <v>4.5254629629629629E-3</v>
      </c>
      <c r="L87" s="46"/>
      <c r="M87" s="26"/>
      <c r="N87" s="25"/>
      <c r="O87" s="26"/>
      <c r="P87" s="25"/>
      <c r="Q87" s="26"/>
      <c r="R87" s="25"/>
      <c r="S87" s="26"/>
      <c r="T87" s="25"/>
      <c r="U87" s="26"/>
      <c r="V87" s="25"/>
      <c r="W87" s="26"/>
      <c r="X87" s="25"/>
      <c r="Y87" s="26"/>
      <c r="Z87" s="46"/>
      <c r="AA87" s="26"/>
      <c r="AB87" s="46">
        <v>2.1412037037037038E-3</v>
      </c>
      <c r="AC87" s="26">
        <v>4.3749999999999995E-3</v>
      </c>
      <c r="AD87" s="46">
        <v>2.1759259259259258E-3</v>
      </c>
      <c r="AE87" s="46">
        <v>4.4212962962962956E-3</v>
      </c>
      <c r="AF87" s="25"/>
      <c r="AG87" s="26"/>
      <c r="AH87" s="25"/>
      <c r="AI87" s="26"/>
      <c r="AJ87" s="25"/>
      <c r="AK87" s="26"/>
      <c r="AM87" s="65" t="str">
        <f t="shared" si="19"/>
        <v/>
      </c>
    </row>
    <row r="88" spans="1:39" ht="15" x14ac:dyDescent="0.25">
      <c r="A88" s="38" t="s">
        <v>274</v>
      </c>
      <c r="B88" s="28"/>
      <c r="C88" s="29">
        <f t="shared" si="11"/>
        <v>3</v>
      </c>
      <c r="D88" s="43">
        <f t="shared" si="12"/>
        <v>1.1805555555555554E-3</v>
      </c>
      <c r="E88" s="23">
        <f t="shared" si="13"/>
        <v>2.3611111111111107E-3</v>
      </c>
      <c r="F88" s="23">
        <f t="shared" si="14"/>
        <v>4.7222222222222214E-3</v>
      </c>
      <c r="G88" s="23">
        <f t="shared" si="15"/>
        <v>9.4444444444444428E-3</v>
      </c>
      <c r="H88" s="72">
        <f t="shared" si="16"/>
        <v>2.0486111111111113E-3</v>
      </c>
      <c r="I88" s="67">
        <f t="shared" si="17"/>
        <v>4.409722222222222E-3</v>
      </c>
      <c r="J88" s="25"/>
      <c r="K88" s="26"/>
      <c r="L88" s="46"/>
      <c r="M88" s="26"/>
      <c r="N88" s="25"/>
      <c r="O88" s="26"/>
      <c r="P88" s="25">
        <v>2.0486111111111113E-3</v>
      </c>
      <c r="Q88" s="26">
        <v>4.409722222222222E-3</v>
      </c>
      <c r="R88" s="25">
        <v>2.3611111111111111E-3</v>
      </c>
      <c r="S88" s="26">
        <v>4.9768518518518521E-3</v>
      </c>
      <c r="T88" s="25"/>
      <c r="U88" s="26"/>
      <c r="V88" s="25"/>
      <c r="W88" s="26"/>
      <c r="X88" s="25"/>
      <c r="Y88" s="26"/>
      <c r="Z88" s="46"/>
      <c r="AA88" s="26"/>
      <c r="AB88" s="46"/>
      <c r="AC88" s="26"/>
      <c r="AD88" s="46"/>
      <c r="AE88" s="46"/>
      <c r="AF88" s="25"/>
      <c r="AG88" s="26"/>
      <c r="AH88" s="25"/>
      <c r="AI88" s="26"/>
      <c r="AJ88" s="25"/>
      <c r="AK88" s="26"/>
      <c r="AM88" s="65" t="str">
        <f t="shared" si="19"/>
        <v/>
      </c>
    </row>
    <row r="89" spans="1:39" ht="15" x14ac:dyDescent="0.25">
      <c r="A89" s="38" t="s">
        <v>243</v>
      </c>
      <c r="B89" s="28"/>
      <c r="C89" s="29">
        <f t="shared" si="11"/>
        <v>3</v>
      </c>
      <c r="D89" s="43">
        <f t="shared" si="12"/>
        <v>1.1805555555555558E-3</v>
      </c>
      <c r="E89" s="23">
        <f t="shared" si="13"/>
        <v>2.3611111111111116E-3</v>
      </c>
      <c r="F89" s="23">
        <f t="shared" si="14"/>
        <v>4.7222222222222231E-3</v>
      </c>
      <c r="G89" s="23">
        <f t="shared" si="15"/>
        <v>9.4444444444444463E-3</v>
      </c>
      <c r="H89" s="72">
        <f t="shared" si="16"/>
        <v>2.2337962962962967E-3</v>
      </c>
      <c r="I89" s="67">
        <f t="shared" si="17"/>
        <v>4.5949074074074078E-3</v>
      </c>
      <c r="J89" s="25"/>
      <c r="K89" s="26"/>
      <c r="L89" s="46"/>
      <c r="M89" s="26"/>
      <c r="N89" s="25"/>
      <c r="O89" s="26"/>
      <c r="P89" s="25"/>
      <c r="Q89" s="26"/>
      <c r="R89" s="25">
        <v>2.2337962962962967E-3</v>
      </c>
      <c r="S89" s="26">
        <v>4.5949074074074078E-3</v>
      </c>
      <c r="T89" s="25">
        <v>2.0717592592592593E-3</v>
      </c>
      <c r="U89" s="26">
        <v>4.3749999999999995E-3</v>
      </c>
      <c r="V89" s="25">
        <v>2.1064814814814813E-3</v>
      </c>
      <c r="W89" s="26">
        <v>4.4791666666666669E-3</v>
      </c>
      <c r="X89" s="25"/>
      <c r="Y89" s="26"/>
      <c r="Z89" s="46"/>
      <c r="AA89" s="26"/>
      <c r="AB89" s="46"/>
      <c r="AC89" s="26"/>
      <c r="AD89" s="46"/>
      <c r="AE89" s="46"/>
      <c r="AF89" s="25"/>
      <c r="AG89" s="26"/>
      <c r="AH89" s="25"/>
      <c r="AI89" s="26"/>
      <c r="AJ89" s="25"/>
      <c r="AK89" s="26"/>
      <c r="AM89" s="65" t="str">
        <f t="shared" si="19"/>
        <v/>
      </c>
    </row>
    <row r="90" spans="1:39" ht="15" x14ac:dyDescent="0.25">
      <c r="A90" s="38" t="s">
        <v>236</v>
      </c>
      <c r="B90" s="28"/>
      <c r="C90" s="29">
        <f t="shared" si="11"/>
        <v>3</v>
      </c>
      <c r="D90" s="43">
        <f t="shared" si="12"/>
        <v>1.180555555555556E-3</v>
      </c>
      <c r="E90" s="23">
        <f t="shared" si="13"/>
        <v>2.361111111111112E-3</v>
      </c>
      <c r="F90" s="23">
        <f t="shared" si="14"/>
        <v>4.722222222222224E-3</v>
      </c>
      <c r="G90" s="23">
        <f t="shared" si="15"/>
        <v>9.444444444444448E-3</v>
      </c>
      <c r="H90" s="72">
        <f t="shared" si="16"/>
        <v>2.1064814814814813E-3</v>
      </c>
      <c r="I90" s="67">
        <f t="shared" si="17"/>
        <v>4.4675925925925933E-3</v>
      </c>
      <c r="J90" s="25"/>
      <c r="K90" s="26"/>
      <c r="L90" s="46"/>
      <c r="M90" s="26"/>
      <c r="N90" s="25"/>
      <c r="O90" s="26"/>
      <c r="P90" s="25"/>
      <c r="Q90" s="26"/>
      <c r="R90" s="25"/>
      <c r="S90" s="26"/>
      <c r="T90" s="25"/>
      <c r="U90" s="26"/>
      <c r="V90" s="25"/>
      <c r="W90" s="26"/>
      <c r="X90" s="25">
        <v>2.1064814814814813E-3</v>
      </c>
      <c r="Y90" s="26">
        <v>4.4675925925925933E-3</v>
      </c>
      <c r="Z90" s="46"/>
      <c r="AA90" s="26"/>
      <c r="AB90" s="46"/>
      <c r="AC90" s="26"/>
      <c r="AD90" s="46"/>
      <c r="AE90" s="46"/>
      <c r="AF90" s="25"/>
      <c r="AG90" s="26"/>
      <c r="AH90" s="25"/>
      <c r="AI90" s="26"/>
      <c r="AJ90" s="25"/>
      <c r="AK90" s="26"/>
      <c r="AM90" s="65" t="str">
        <f t="shared" si="19"/>
        <v/>
      </c>
    </row>
    <row r="91" spans="1:39" ht="15" x14ac:dyDescent="0.25">
      <c r="A91" s="38" t="s">
        <v>230</v>
      </c>
      <c r="B91" s="28"/>
      <c r="C91" s="29">
        <f t="shared" si="11"/>
        <v>3</v>
      </c>
      <c r="D91" s="43">
        <f t="shared" si="12"/>
        <v>1.1863425925925924E-3</v>
      </c>
      <c r="E91" s="23">
        <f t="shared" si="13"/>
        <v>2.3726851851851847E-3</v>
      </c>
      <c r="F91" s="23">
        <f t="shared" si="14"/>
        <v>4.7453703703703694E-3</v>
      </c>
      <c r="G91" s="23">
        <f t="shared" si="15"/>
        <v>9.4907407407407388E-3</v>
      </c>
      <c r="H91" s="72">
        <f t="shared" si="16"/>
        <v>2.1643518518518518E-3</v>
      </c>
      <c r="I91" s="67">
        <f t="shared" si="17"/>
        <v>4.5370370370370365E-3</v>
      </c>
      <c r="J91" s="25">
        <v>2.1643518518518518E-3</v>
      </c>
      <c r="K91" s="26">
        <v>4.5370370370370365E-3</v>
      </c>
      <c r="L91" s="46"/>
      <c r="M91" s="26"/>
      <c r="N91" s="25"/>
      <c r="O91" s="26"/>
      <c r="P91" s="25">
        <v>2.0833333333333333E-3</v>
      </c>
      <c r="Q91" s="26">
        <v>4.409722222222222E-3</v>
      </c>
      <c r="R91" s="25"/>
      <c r="S91" s="26"/>
      <c r="T91" s="25">
        <v>2.1180555555555553E-3</v>
      </c>
      <c r="U91" s="26">
        <v>4.5254629629629629E-3</v>
      </c>
      <c r="V91" s="25"/>
      <c r="W91" s="26"/>
      <c r="X91" s="25">
        <v>2.1296296296296298E-3</v>
      </c>
      <c r="Y91" s="26">
        <v>4.4560185185185189E-3</v>
      </c>
      <c r="Z91" s="46"/>
      <c r="AA91" s="26"/>
      <c r="AB91" s="46"/>
      <c r="AC91" s="26"/>
      <c r="AD91" s="46"/>
      <c r="AE91" s="46"/>
      <c r="AF91" s="25"/>
      <c r="AG91" s="26"/>
      <c r="AH91" s="25"/>
      <c r="AI91" s="26"/>
      <c r="AJ91" s="25"/>
      <c r="AK91" s="26"/>
      <c r="AM91" s="65" t="str">
        <f t="shared" si="19"/>
        <v/>
      </c>
    </row>
    <row r="92" spans="1:39" ht="15" x14ac:dyDescent="0.25">
      <c r="A92" s="38" t="s">
        <v>47</v>
      </c>
      <c r="B92" s="28"/>
      <c r="C92" s="29">
        <f t="shared" si="11"/>
        <v>3</v>
      </c>
      <c r="D92" s="43">
        <f t="shared" si="12"/>
        <v>1.1921296296296294E-3</v>
      </c>
      <c r="E92" s="23">
        <f t="shared" si="13"/>
        <v>2.3842592592592587E-3</v>
      </c>
      <c r="F92" s="23">
        <f t="shared" si="14"/>
        <v>4.7685185185185174E-3</v>
      </c>
      <c r="G92" s="23">
        <f t="shared" si="15"/>
        <v>9.5370370370370348E-3</v>
      </c>
      <c r="H92" s="72">
        <f t="shared" si="16"/>
        <v>2.1527777777777778E-3</v>
      </c>
      <c r="I92" s="67">
        <f t="shared" si="17"/>
        <v>4.5370370370370365E-3</v>
      </c>
      <c r="J92" s="25"/>
      <c r="K92" s="26"/>
      <c r="L92" s="46"/>
      <c r="M92" s="26"/>
      <c r="N92" s="25"/>
      <c r="O92" s="26"/>
      <c r="P92" s="25"/>
      <c r="Q92" s="26"/>
      <c r="R92" s="25"/>
      <c r="S92" s="26"/>
      <c r="T92" s="25">
        <v>2.1527777777777778E-3</v>
      </c>
      <c r="U92" s="26">
        <v>4.5370370370370365E-3</v>
      </c>
      <c r="V92" s="25">
        <v>2.0833333333333333E-3</v>
      </c>
      <c r="W92" s="26">
        <v>4.3981481481481484E-3</v>
      </c>
      <c r="X92" s="25">
        <v>2.1412037037037038E-3</v>
      </c>
      <c r="Y92" s="26">
        <v>4.5370370370370365E-3</v>
      </c>
      <c r="Z92" s="46">
        <v>2.0138888888888888E-3</v>
      </c>
      <c r="AA92" s="26">
        <v>4.2592592592592595E-3</v>
      </c>
      <c r="AB92" s="46">
        <v>2.0833333333333333E-3</v>
      </c>
      <c r="AC92" s="26">
        <v>4.363425925925926E-3</v>
      </c>
      <c r="AD92" s="46">
        <v>2.1759259259259258E-3</v>
      </c>
      <c r="AE92" s="46">
        <v>4.4212962962962956E-3</v>
      </c>
      <c r="AF92" s="25">
        <v>2.2106481481481478E-3</v>
      </c>
      <c r="AG92" s="26">
        <v>4.5601851851851853E-3</v>
      </c>
      <c r="AH92" s="25">
        <v>2.1990740740740742E-3</v>
      </c>
      <c r="AI92" s="26">
        <v>4.6064814814814814E-3</v>
      </c>
      <c r="AJ92" s="25"/>
      <c r="AK92" s="26"/>
      <c r="AM92" s="65" t="str">
        <f t="shared" si="19"/>
        <v/>
      </c>
    </row>
    <row r="93" spans="1:39" ht="15" x14ac:dyDescent="0.25">
      <c r="A93" s="36" t="s">
        <v>99</v>
      </c>
      <c r="B93" s="28"/>
      <c r="C93" s="29">
        <f t="shared" si="11"/>
        <v>3</v>
      </c>
      <c r="D93" s="43">
        <f t="shared" si="12"/>
        <v>1.1921296296296296E-3</v>
      </c>
      <c r="E93" s="23">
        <f t="shared" si="13"/>
        <v>2.3842592592592591E-3</v>
      </c>
      <c r="F93" s="23">
        <f t="shared" si="14"/>
        <v>4.7685185185185183E-3</v>
      </c>
      <c r="G93" s="23">
        <f t="shared" si="15"/>
        <v>9.5370370370370366E-3</v>
      </c>
      <c r="H93" s="72">
        <f t="shared" si="16"/>
        <v>2.1412037037037038E-3</v>
      </c>
      <c r="I93" s="67">
        <f t="shared" si="17"/>
        <v>4.5254629629629629E-3</v>
      </c>
      <c r="J93" s="25"/>
      <c r="K93" s="26"/>
      <c r="L93" s="46"/>
      <c r="M93" s="26"/>
      <c r="N93" s="25">
        <v>2.1412037037037038E-3</v>
      </c>
      <c r="O93" s="26">
        <v>4.5254629629629629E-3</v>
      </c>
      <c r="P93" s="25"/>
      <c r="Q93" s="26"/>
      <c r="R93" s="25">
        <v>2.1296296296296298E-3</v>
      </c>
      <c r="S93" s="26">
        <v>4.7453703703703703E-3</v>
      </c>
      <c r="T93" s="25">
        <v>2.1296296296296298E-3</v>
      </c>
      <c r="U93" s="26">
        <v>4.4675925925925933E-3</v>
      </c>
      <c r="V93" s="25">
        <v>2.1990740740740742E-3</v>
      </c>
      <c r="W93" s="26">
        <v>4.4791666666666669E-3</v>
      </c>
      <c r="X93" s="25">
        <v>2.1412037037037038E-3</v>
      </c>
      <c r="Y93" s="26">
        <v>4.4907407407407405E-3</v>
      </c>
      <c r="Z93" s="46">
        <v>2.1064814814814813E-3</v>
      </c>
      <c r="AA93" s="26">
        <v>4.2592592592592595E-3</v>
      </c>
      <c r="AB93" s="46">
        <v>2.0023148148148148E-3</v>
      </c>
      <c r="AC93" s="26">
        <v>4.3287037037037035E-3</v>
      </c>
      <c r="AD93" s="46">
        <v>2.1643518518518518E-3</v>
      </c>
      <c r="AE93" s="46">
        <v>4.4675925925925933E-3</v>
      </c>
      <c r="AF93" s="25">
        <v>2.0486111111111113E-3</v>
      </c>
      <c r="AG93" s="26">
        <v>4.3981481481481484E-3</v>
      </c>
      <c r="AH93" s="25">
        <v>2.1874999999999998E-3</v>
      </c>
      <c r="AI93" s="26">
        <v>4.4328703703703709E-3</v>
      </c>
      <c r="AJ93" s="25">
        <v>2.0023148148148148E-3</v>
      </c>
      <c r="AK93" s="26">
        <v>4.409722222222222E-3</v>
      </c>
      <c r="AM93" s="65" t="str">
        <f t="shared" si="19"/>
        <v/>
      </c>
    </row>
    <row r="94" spans="1:39" ht="15" x14ac:dyDescent="0.25">
      <c r="A94" s="36" t="s">
        <v>199</v>
      </c>
      <c r="B94" s="28"/>
      <c r="C94" s="29">
        <f t="shared" si="11"/>
        <v>3</v>
      </c>
      <c r="D94" s="43">
        <f t="shared" si="12"/>
        <v>1.1979166666666666E-3</v>
      </c>
      <c r="E94" s="23">
        <f t="shared" si="13"/>
        <v>2.3958333333333331E-3</v>
      </c>
      <c r="F94" s="23">
        <f t="shared" si="14"/>
        <v>4.7916666666666663E-3</v>
      </c>
      <c r="G94" s="23">
        <f t="shared" si="15"/>
        <v>9.5833333333333326E-3</v>
      </c>
      <c r="H94" s="72">
        <f t="shared" si="16"/>
        <v>2.2222222222222222E-3</v>
      </c>
      <c r="I94" s="67">
        <f t="shared" si="17"/>
        <v>4.6180555555555558E-3</v>
      </c>
      <c r="J94" s="25"/>
      <c r="K94" s="26"/>
      <c r="L94" s="46"/>
      <c r="M94" s="26"/>
      <c r="N94" s="25"/>
      <c r="O94" s="26"/>
      <c r="P94" s="25">
        <v>2.2222222222222222E-3</v>
      </c>
      <c r="Q94" s="26">
        <v>4.6180555555555558E-3</v>
      </c>
      <c r="R94" s="25"/>
      <c r="S94" s="26"/>
      <c r="T94" s="25">
        <v>2.1296296296296298E-3</v>
      </c>
      <c r="U94" s="26">
        <v>4.4675925925925933E-3</v>
      </c>
      <c r="V94" s="25">
        <v>2.1412037037037038E-3</v>
      </c>
      <c r="W94" s="26">
        <v>4.409722222222222E-3</v>
      </c>
      <c r="X94" s="25">
        <v>2.1527777777777778E-3</v>
      </c>
      <c r="Y94" s="26">
        <v>4.5138888888888893E-3</v>
      </c>
      <c r="Z94" s="46">
        <v>2.2106481481481478E-3</v>
      </c>
      <c r="AA94" s="26">
        <v>4.6296296296296302E-3</v>
      </c>
      <c r="AB94" s="46"/>
      <c r="AC94" s="26"/>
      <c r="AD94" s="46"/>
      <c r="AE94" s="46"/>
      <c r="AF94" s="25"/>
      <c r="AG94" s="26"/>
      <c r="AH94" s="25"/>
      <c r="AI94" s="26"/>
      <c r="AJ94" s="25"/>
      <c r="AK94" s="26"/>
      <c r="AM94" s="65" t="str">
        <f t="shared" si="19"/>
        <v/>
      </c>
    </row>
    <row r="95" spans="1:39" ht="15" x14ac:dyDescent="0.25">
      <c r="A95" s="38" t="s">
        <v>320</v>
      </c>
      <c r="B95" s="28"/>
      <c r="C95" s="29">
        <f t="shared" si="11"/>
        <v>3</v>
      </c>
      <c r="D95" s="43">
        <f t="shared" si="12"/>
        <v>1.1979166666666668E-3</v>
      </c>
      <c r="E95" s="23">
        <f t="shared" si="13"/>
        <v>2.3958333333333336E-3</v>
      </c>
      <c r="F95" s="23">
        <f t="shared" si="14"/>
        <v>4.7916666666666672E-3</v>
      </c>
      <c r="G95" s="23">
        <f t="shared" si="15"/>
        <v>9.5833333333333343E-3</v>
      </c>
      <c r="H95" s="72">
        <f t="shared" si="16"/>
        <v>2.0370370370370373E-3</v>
      </c>
      <c r="I95" s="67">
        <f t="shared" si="17"/>
        <v>4.4328703703703709E-3</v>
      </c>
      <c r="J95" s="25"/>
      <c r="K95" s="26"/>
      <c r="L95" s="46">
        <v>2.0370370370370373E-3</v>
      </c>
      <c r="M95" s="26">
        <v>4.4328703703703709E-3</v>
      </c>
      <c r="N95" s="25"/>
      <c r="O95" s="26"/>
      <c r="P95" s="25"/>
      <c r="Q95" s="26"/>
      <c r="R95" s="25"/>
      <c r="S95" s="26"/>
      <c r="T95" s="25"/>
      <c r="U95" s="26"/>
      <c r="V95" s="25"/>
      <c r="W95" s="26"/>
      <c r="X95" s="25"/>
      <c r="Y95" s="26"/>
      <c r="Z95" s="46"/>
      <c r="AA95" s="26"/>
      <c r="AB95" s="46"/>
      <c r="AC95" s="26"/>
      <c r="AD95" s="46"/>
      <c r="AE95" s="46"/>
      <c r="AF95" s="25"/>
      <c r="AG95" s="26"/>
      <c r="AH95" s="25"/>
      <c r="AI95" s="26"/>
      <c r="AJ95" s="25"/>
      <c r="AK95" s="26"/>
      <c r="AM95" s="65" t="str">
        <f t="shared" si="19"/>
        <v/>
      </c>
    </row>
    <row r="96" spans="1:39" ht="15" x14ac:dyDescent="0.25">
      <c r="A96" s="36" t="s">
        <v>277</v>
      </c>
      <c r="B96" s="28"/>
      <c r="C96" s="29">
        <f t="shared" si="11"/>
        <v>3</v>
      </c>
      <c r="D96" s="43">
        <f t="shared" si="12"/>
        <v>1.197916666666667E-3</v>
      </c>
      <c r="E96" s="23">
        <f t="shared" si="13"/>
        <v>2.395833333333334E-3</v>
      </c>
      <c r="F96" s="23">
        <f t="shared" si="14"/>
        <v>4.791666666666668E-3</v>
      </c>
      <c r="G96" s="23">
        <f t="shared" si="15"/>
        <v>9.5833333333333361E-3</v>
      </c>
      <c r="H96" s="72">
        <f t="shared" si="16"/>
        <v>2.0717592592592593E-3</v>
      </c>
      <c r="I96" s="67">
        <f t="shared" si="17"/>
        <v>4.4675925925925933E-3</v>
      </c>
      <c r="J96" s="25"/>
      <c r="K96" s="26"/>
      <c r="L96" s="46"/>
      <c r="M96" s="26"/>
      <c r="N96" s="25"/>
      <c r="O96" s="26"/>
      <c r="P96" s="25"/>
      <c r="Q96" s="26"/>
      <c r="R96" s="25">
        <v>2.0717592592592593E-3</v>
      </c>
      <c r="S96" s="26">
        <v>4.4675925925925933E-3</v>
      </c>
      <c r="T96" s="25"/>
      <c r="U96" s="26"/>
      <c r="V96" s="25"/>
      <c r="W96" s="26"/>
      <c r="X96" s="25"/>
      <c r="Y96" s="26"/>
      <c r="Z96" s="46"/>
      <c r="AA96" s="26"/>
      <c r="AB96" s="46"/>
      <c r="AC96" s="26"/>
      <c r="AD96" s="46"/>
      <c r="AE96" s="46"/>
      <c r="AF96" s="25"/>
      <c r="AG96" s="26"/>
      <c r="AH96" s="25"/>
      <c r="AI96" s="26"/>
      <c r="AJ96" s="25"/>
      <c r="AK96" s="26"/>
      <c r="AM96" s="65" t="str">
        <f t="shared" si="19"/>
        <v/>
      </c>
    </row>
    <row r="97" spans="1:39" ht="15" x14ac:dyDescent="0.25">
      <c r="A97" s="38" t="s">
        <v>92</v>
      </c>
      <c r="B97" s="28"/>
      <c r="C97" s="29">
        <f t="shared" si="11"/>
        <v>3</v>
      </c>
      <c r="D97" s="43">
        <f t="shared" si="12"/>
        <v>1.1979166666666672E-3</v>
      </c>
      <c r="E97" s="23">
        <f t="shared" si="13"/>
        <v>2.3958333333333344E-3</v>
      </c>
      <c r="F97" s="23">
        <f t="shared" si="14"/>
        <v>4.7916666666666689E-3</v>
      </c>
      <c r="G97" s="23">
        <f t="shared" si="15"/>
        <v>9.5833333333333378E-3</v>
      </c>
      <c r="H97" s="72">
        <f t="shared" si="16"/>
        <v>2.1180555555555553E-3</v>
      </c>
      <c r="I97" s="67">
        <f t="shared" si="17"/>
        <v>4.5138888888888893E-3</v>
      </c>
      <c r="J97" s="25">
        <v>2.1180555555555553E-3</v>
      </c>
      <c r="K97" s="26">
        <v>4.5138888888888893E-3</v>
      </c>
      <c r="L97" s="46">
        <v>2.0717592592592593E-3</v>
      </c>
      <c r="M97" s="26">
        <v>4.5023148148148149E-3</v>
      </c>
      <c r="N97" s="25">
        <v>2.2453703703703702E-3</v>
      </c>
      <c r="O97" s="26">
        <v>4.6874999999999998E-3</v>
      </c>
      <c r="P97" s="25">
        <v>2.2685185185185182E-3</v>
      </c>
      <c r="Q97" s="26">
        <v>4.7337962962962958E-3</v>
      </c>
      <c r="R97" s="25"/>
      <c r="S97" s="26"/>
      <c r="T97" s="25"/>
      <c r="U97" s="26"/>
      <c r="V97" s="25">
        <v>2.1064814814814813E-3</v>
      </c>
      <c r="W97" s="26">
        <v>4.5486111111111109E-3</v>
      </c>
      <c r="X97" s="25">
        <v>2.2106481481481478E-3</v>
      </c>
      <c r="Y97" s="26">
        <v>4.5601851851851853E-3</v>
      </c>
      <c r="Z97" s="46">
        <v>2.1296296296296298E-3</v>
      </c>
      <c r="AA97" s="26">
        <v>4.4560185185185189E-3</v>
      </c>
      <c r="AB97" s="46">
        <v>2.1527777777777778E-3</v>
      </c>
      <c r="AC97" s="26">
        <v>4.5486111111111109E-3</v>
      </c>
      <c r="AD97" s="46">
        <v>2.2916666666666667E-3</v>
      </c>
      <c r="AE97" s="46">
        <v>4.6296296296296302E-3</v>
      </c>
      <c r="AF97" s="25">
        <v>2.1874999999999998E-3</v>
      </c>
      <c r="AG97" s="26">
        <v>4.6759259259259263E-3</v>
      </c>
      <c r="AH97" s="25">
        <v>2.1759259259259258E-3</v>
      </c>
      <c r="AI97" s="26">
        <v>4.6180555555555558E-3</v>
      </c>
      <c r="AJ97" s="25"/>
      <c r="AK97" s="26"/>
      <c r="AM97" s="65" t="str">
        <f t="shared" si="19"/>
        <v/>
      </c>
    </row>
    <row r="98" spans="1:39" ht="15" x14ac:dyDescent="0.25">
      <c r="A98" s="38" t="s">
        <v>201</v>
      </c>
      <c r="B98" s="28"/>
      <c r="C98" s="29">
        <f t="shared" si="11"/>
        <v>3</v>
      </c>
      <c r="D98" s="43">
        <f t="shared" si="12"/>
        <v>1.2037037037037036E-3</v>
      </c>
      <c r="E98" s="23">
        <f t="shared" si="13"/>
        <v>2.4074074074074072E-3</v>
      </c>
      <c r="F98" s="23">
        <f t="shared" si="14"/>
        <v>4.8148148148148143E-3</v>
      </c>
      <c r="G98" s="23">
        <f t="shared" si="15"/>
        <v>9.6296296296296286E-3</v>
      </c>
      <c r="H98" s="72">
        <f t="shared" si="16"/>
        <v>2.2337962962962967E-3</v>
      </c>
      <c r="I98" s="67">
        <f t="shared" si="17"/>
        <v>4.6412037037037038E-3</v>
      </c>
      <c r="J98" s="25"/>
      <c r="K98" s="26"/>
      <c r="L98" s="46"/>
      <c r="M98" s="26"/>
      <c r="N98" s="25"/>
      <c r="O98" s="26"/>
      <c r="P98" s="25"/>
      <c r="Q98" s="26"/>
      <c r="R98" s="25"/>
      <c r="S98" s="26"/>
      <c r="T98" s="25"/>
      <c r="U98" s="26"/>
      <c r="V98" s="25"/>
      <c r="W98" s="26"/>
      <c r="X98" s="25"/>
      <c r="Y98" s="26"/>
      <c r="Z98" s="46">
        <v>2.2337962962962967E-3</v>
      </c>
      <c r="AA98" s="26">
        <v>4.6412037037037038E-3</v>
      </c>
      <c r="AB98" s="46"/>
      <c r="AC98" s="26"/>
      <c r="AD98" s="46"/>
      <c r="AE98" s="46"/>
      <c r="AF98" s="25"/>
      <c r="AG98" s="26"/>
      <c r="AH98" s="25"/>
      <c r="AI98" s="26"/>
      <c r="AJ98" s="25"/>
      <c r="AK98" s="26"/>
      <c r="AM98" s="65" t="str">
        <f t="shared" si="19"/>
        <v/>
      </c>
    </row>
    <row r="99" spans="1:39" ht="15" x14ac:dyDescent="0.25">
      <c r="A99" s="38" t="s">
        <v>298</v>
      </c>
      <c r="B99" s="28"/>
      <c r="C99" s="29">
        <f t="shared" si="11"/>
        <v>3</v>
      </c>
      <c r="D99" s="43">
        <f t="shared" si="12"/>
        <v>1.203703703703704E-3</v>
      </c>
      <c r="E99" s="23">
        <f t="shared" si="13"/>
        <v>2.407407407407408E-3</v>
      </c>
      <c r="F99" s="23">
        <f t="shared" si="14"/>
        <v>4.814814814814816E-3</v>
      </c>
      <c r="G99" s="23">
        <f t="shared" si="15"/>
        <v>9.6296296296296321E-3</v>
      </c>
      <c r="H99" s="72">
        <f t="shared" si="16"/>
        <v>2.0601851851851853E-3</v>
      </c>
      <c r="I99" s="67">
        <f t="shared" si="17"/>
        <v>4.4675925925925933E-3</v>
      </c>
      <c r="J99" s="25"/>
      <c r="K99" s="26"/>
      <c r="L99" s="46"/>
      <c r="M99" s="26"/>
      <c r="N99" s="25">
        <v>2.0601851851851853E-3</v>
      </c>
      <c r="O99" s="26">
        <v>4.4675925925925933E-3</v>
      </c>
      <c r="P99" s="25"/>
      <c r="Q99" s="26"/>
      <c r="R99" s="25"/>
      <c r="S99" s="26"/>
      <c r="T99" s="25"/>
      <c r="U99" s="26"/>
      <c r="V99" s="25"/>
      <c r="W99" s="26"/>
      <c r="X99" s="25"/>
      <c r="Y99" s="26"/>
      <c r="Z99" s="46"/>
      <c r="AA99" s="26"/>
      <c r="AB99" s="46"/>
      <c r="AC99" s="26"/>
      <c r="AD99" s="46"/>
      <c r="AE99" s="46"/>
      <c r="AF99" s="25"/>
      <c r="AG99" s="26"/>
      <c r="AH99" s="25"/>
      <c r="AI99" s="26"/>
      <c r="AJ99" s="25"/>
      <c r="AK99" s="26"/>
      <c r="AM99" s="65" t="str">
        <f t="shared" si="19"/>
        <v/>
      </c>
    </row>
    <row r="100" spans="1:39" ht="15" x14ac:dyDescent="0.25">
      <c r="A100" s="38" t="s">
        <v>324</v>
      </c>
      <c r="B100" s="28"/>
      <c r="C100" s="29">
        <f t="shared" si="11"/>
        <v>3</v>
      </c>
      <c r="D100" s="43">
        <f t="shared" si="12"/>
        <v>1.2037037037037042E-3</v>
      </c>
      <c r="E100" s="23">
        <f t="shared" si="13"/>
        <v>2.4074074074074085E-3</v>
      </c>
      <c r="F100" s="23">
        <f t="shared" si="14"/>
        <v>4.8148148148148169E-3</v>
      </c>
      <c r="G100" s="23">
        <f t="shared" si="15"/>
        <v>9.6296296296296338E-3</v>
      </c>
      <c r="H100" s="72">
        <f t="shared" si="16"/>
        <v>2.2685185185185182E-3</v>
      </c>
      <c r="I100" s="67">
        <f t="shared" si="17"/>
        <v>4.6759259259259263E-3</v>
      </c>
      <c r="J100" s="25"/>
      <c r="K100" s="26"/>
      <c r="L100" s="46">
        <v>2.2685185185185182E-3</v>
      </c>
      <c r="M100" s="26">
        <v>4.6759259259259263E-3</v>
      </c>
      <c r="N100" s="25"/>
      <c r="O100" s="26"/>
      <c r="P100" s="25"/>
      <c r="Q100" s="26"/>
      <c r="R100" s="25"/>
      <c r="S100" s="26"/>
      <c r="T100" s="25"/>
      <c r="U100" s="26"/>
      <c r="V100" s="25"/>
      <c r="W100" s="26"/>
      <c r="X100" s="25"/>
      <c r="Y100" s="26"/>
      <c r="Z100" s="46"/>
      <c r="AA100" s="26"/>
      <c r="AB100" s="46"/>
      <c r="AC100" s="26"/>
      <c r="AD100" s="46"/>
      <c r="AE100" s="46"/>
      <c r="AF100" s="25"/>
      <c r="AG100" s="26"/>
      <c r="AH100" s="25"/>
      <c r="AI100" s="26"/>
      <c r="AJ100" s="25"/>
      <c r="AK100" s="26"/>
      <c r="AM100" s="65" t="str">
        <f t="shared" si="19"/>
        <v/>
      </c>
    </row>
    <row r="101" spans="1:39" ht="15" x14ac:dyDescent="0.25">
      <c r="A101" s="38" t="s">
        <v>213</v>
      </c>
      <c r="B101" s="28"/>
      <c r="C101" s="29">
        <f t="shared" si="11"/>
        <v>3</v>
      </c>
      <c r="D101" s="43">
        <f t="shared" si="12"/>
        <v>1.209490740740741E-3</v>
      </c>
      <c r="E101" s="23">
        <f t="shared" si="13"/>
        <v>2.418981481481482E-3</v>
      </c>
      <c r="F101" s="23">
        <f t="shared" si="14"/>
        <v>4.837962962962964E-3</v>
      </c>
      <c r="G101" s="23">
        <f t="shared" si="15"/>
        <v>9.6759259259259281E-3</v>
      </c>
      <c r="H101" s="72">
        <f t="shared" si="16"/>
        <v>2.0949074074074073E-3</v>
      </c>
      <c r="I101" s="67">
        <f t="shared" si="17"/>
        <v>4.5138888888888893E-3</v>
      </c>
      <c r="J101" s="25"/>
      <c r="K101" s="26"/>
      <c r="L101" s="46"/>
      <c r="M101" s="26"/>
      <c r="N101" s="25"/>
      <c r="O101" s="26"/>
      <c r="P101" s="25"/>
      <c r="Q101" s="26"/>
      <c r="R101" s="25"/>
      <c r="S101" s="26"/>
      <c r="T101" s="25"/>
      <c r="U101" s="26"/>
      <c r="V101" s="25"/>
      <c r="W101" s="26"/>
      <c r="X101" s="25">
        <v>2.0949074074074073E-3</v>
      </c>
      <c r="Y101" s="26">
        <v>4.5138888888888893E-3</v>
      </c>
      <c r="Z101" s="46"/>
      <c r="AA101" s="26"/>
      <c r="AB101" s="46"/>
      <c r="AC101" s="26"/>
      <c r="AD101" s="46"/>
      <c r="AE101" s="46"/>
      <c r="AF101" s="25"/>
      <c r="AG101" s="26"/>
      <c r="AH101" s="25"/>
      <c r="AI101" s="26"/>
      <c r="AJ101" s="25"/>
      <c r="AK101" s="26"/>
      <c r="AM101" s="65" t="str">
        <f t="shared" si="19"/>
        <v/>
      </c>
    </row>
    <row r="102" spans="1:39" ht="15" x14ac:dyDescent="0.25">
      <c r="A102" s="38" t="s">
        <v>167</v>
      </c>
      <c r="B102" s="28"/>
      <c r="C102" s="29">
        <f t="shared" si="11"/>
        <v>3</v>
      </c>
      <c r="D102" s="43">
        <f t="shared" si="12"/>
        <v>1.2152777777777778E-3</v>
      </c>
      <c r="E102" s="23">
        <f t="shared" si="13"/>
        <v>2.4305555555555556E-3</v>
      </c>
      <c r="F102" s="23">
        <f t="shared" si="14"/>
        <v>4.8611111111111112E-3</v>
      </c>
      <c r="G102" s="23">
        <f t="shared" si="15"/>
        <v>9.7222222222222224E-3</v>
      </c>
      <c r="H102" s="72">
        <f t="shared" si="16"/>
        <v>2.2800925925925927E-3</v>
      </c>
      <c r="I102" s="67">
        <f t="shared" si="17"/>
        <v>4.7106481481481478E-3</v>
      </c>
      <c r="J102" s="25"/>
      <c r="K102" s="26"/>
      <c r="L102" s="46"/>
      <c r="M102" s="26"/>
      <c r="N102" s="25"/>
      <c r="O102" s="26"/>
      <c r="P102" s="25"/>
      <c r="Q102" s="26"/>
      <c r="R102" s="25"/>
      <c r="S102" s="26"/>
      <c r="T102" s="25"/>
      <c r="U102" s="26"/>
      <c r="V102" s="25">
        <v>2.2800925925925927E-3</v>
      </c>
      <c r="W102" s="26">
        <v>4.7106481481481478E-3</v>
      </c>
      <c r="X102" s="25"/>
      <c r="Y102" s="26"/>
      <c r="Z102" s="46"/>
      <c r="AA102" s="26"/>
      <c r="AB102" s="46">
        <v>2.5000000000000001E-3</v>
      </c>
      <c r="AC102" s="26">
        <v>5.2893518518518515E-3</v>
      </c>
      <c r="AD102" s="46"/>
      <c r="AE102" s="46"/>
      <c r="AF102" s="25"/>
      <c r="AG102" s="26"/>
      <c r="AH102" s="25"/>
      <c r="AI102" s="26"/>
      <c r="AJ102" s="25"/>
      <c r="AK102" s="26"/>
      <c r="AM102" s="65" t="str">
        <f t="shared" si="19"/>
        <v/>
      </c>
    </row>
    <row r="103" spans="1:39" ht="15" x14ac:dyDescent="0.25">
      <c r="A103" s="36" t="s">
        <v>21</v>
      </c>
      <c r="B103" s="28"/>
      <c r="C103" s="29">
        <f t="shared" si="11"/>
        <v>3</v>
      </c>
      <c r="D103" s="43">
        <f t="shared" si="12"/>
        <v>1.2152777777777778E-3</v>
      </c>
      <c r="E103" s="23">
        <f t="shared" si="13"/>
        <v>2.4305555555555556E-3</v>
      </c>
      <c r="F103" s="23">
        <f t="shared" si="14"/>
        <v>4.8611111111111112E-3</v>
      </c>
      <c r="G103" s="23">
        <f t="shared" si="15"/>
        <v>9.7222222222222224E-3</v>
      </c>
      <c r="H103" s="72">
        <f t="shared" si="16"/>
        <v>2.2916666666666667E-3</v>
      </c>
      <c r="I103" s="67">
        <f t="shared" si="17"/>
        <v>4.7222222222222223E-3</v>
      </c>
      <c r="J103" s="25"/>
      <c r="K103" s="26"/>
      <c r="L103" s="46"/>
      <c r="M103" s="26"/>
      <c r="N103" s="25"/>
      <c r="O103" s="26"/>
      <c r="P103" s="25"/>
      <c r="Q103" s="26"/>
      <c r="R103" s="25"/>
      <c r="S103" s="26"/>
      <c r="T103" s="25">
        <v>2.2916666666666667E-3</v>
      </c>
      <c r="U103" s="26">
        <v>4.7222222222222223E-3</v>
      </c>
      <c r="V103" s="25"/>
      <c r="W103" s="26"/>
      <c r="X103" s="25"/>
      <c r="Y103" s="26"/>
      <c r="Z103" s="46"/>
      <c r="AA103" s="26"/>
      <c r="AB103" s="46"/>
      <c r="AC103" s="26"/>
      <c r="AD103" s="46"/>
      <c r="AE103" s="46"/>
      <c r="AF103" s="25"/>
      <c r="AG103" s="26"/>
      <c r="AH103" s="25"/>
      <c r="AI103" s="26"/>
      <c r="AJ103" s="25"/>
      <c r="AK103" s="26"/>
      <c r="AM103" s="65" t="str">
        <f t="shared" si="19"/>
        <v/>
      </c>
    </row>
    <row r="104" spans="1:39" ht="15" x14ac:dyDescent="0.25">
      <c r="A104" s="36" t="s">
        <v>57</v>
      </c>
      <c r="B104" s="28"/>
      <c r="C104" s="29">
        <f t="shared" si="11"/>
        <v>3</v>
      </c>
      <c r="D104" s="43">
        <f t="shared" si="12"/>
        <v>1.2210648148148144E-3</v>
      </c>
      <c r="E104" s="23">
        <f t="shared" si="13"/>
        <v>2.4421296296296287E-3</v>
      </c>
      <c r="F104" s="23">
        <f t="shared" si="14"/>
        <v>4.8842592592592575E-3</v>
      </c>
      <c r="G104" s="23">
        <f t="shared" si="15"/>
        <v>9.7685185185185149E-3</v>
      </c>
      <c r="H104" s="72">
        <f t="shared" si="16"/>
        <v>2.3379629629629631E-3</v>
      </c>
      <c r="I104" s="67">
        <f t="shared" si="17"/>
        <v>4.7800925925925919E-3</v>
      </c>
      <c r="J104" s="25"/>
      <c r="K104" s="26"/>
      <c r="L104" s="46"/>
      <c r="M104" s="26"/>
      <c r="N104" s="25"/>
      <c r="O104" s="26"/>
      <c r="P104" s="25"/>
      <c r="Q104" s="26"/>
      <c r="R104" s="25"/>
      <c r="S104" s="26"/>
      <c r="T104" s="25"/>
      <c r="U104" s="26"/>
      <c r="V104" s="25"/>
      <c r="W104" s="26"/>
      <c r="X104" s="25"/>
      <c r="Y104" s="26"/>
      <c r="Z104" s="46"/>
      <c r="AA104" s="26"/>
      <c r="AB104" s="46"/>
      <c r="AC104" s="26"/>
      <c r="AD104" s="46"/>
      <c r="AE104" s="46"/>
      <c r="AF104" s="25"/>
      <c r="AG104" s="26"/>
      <c r="AH104" s="25">
        <v>2.3379629629629631E-3</v>
      </c>
      <c r="AI104" s="26">
        <v>4.7800925925925919E-3</v>
      </c>
      <c r="AJ104" s="25"/>
      <c r="AK104" s="26"/>
      <c r="AM104" s="65" t="str">
        <f t="shared" si="19"/>
        <v/>
      </c>
    </row>
    <row r="105" spans="1:39" ht="15" x14ac:dyDescent="0.25">
      <c r="A105" s="36" t="s">
        <v>132</v>
      </c>
      <c r="B105" s="28"/>
      <c r="C105" s="29">
        <f t="shared" si="11"/>
        <v>3</v>
      </c>
      <c r="D105" s="43">
        <f t="shared" si="12"/>
        <v>1.2210648148148148E-3</v>
      </c>
      <c r="E105" s="23">
        <f t="shared" si="13"/>
        <v>2.4421296296296296E-3</v>
      </c>
      <c r="F105" s="23">
        <f t="shared" si="14"/>
        <v>4.8842592592592592E-3</v>
      </c>
      <c r="G105" s="23">
        <f t="shared" si="15"/>
        <v>9.7685185185185184E-3</v>
      </c>
      <c r="H105" s="72">
        <f t="shared" si="16"/>
        <v>2.1643518518518518E-3</v>
      </c>
      <c r="I105" s="67">
        <f t="shared" si="17"/>
        <v>4.6064814814814814E-3</v>
      </c>
      <c r="J105" s="25"/>
      <c r="K105" s="26"/>
      <c r="L105" s="46"/>
      <c r="M105" s="26"/>
      <c r="N105" s="25"/>
      <c r="O105" s="26"/>
      <c r="P105" s="25"/>
      <c r="Q105" s="26"/>
      <c r="R105" s="25"/>
      <c r="S105" s="26"/>
      <c r="T105" s="25"/>
      <c r="U105" s="26"/>
      <c r="V105" s="25"/>
      <c r="W105" s="26"/>
      <c r="X105" s="25"/>
      <c r="Y105" s="26"/>
      <c r="Z105" s="46"/>
      <c r="AA105" s="26"/>
      <c r="AB105" s="46"/>
      <c r="AC105" s="26"/>
      <c r="AD105" s="46"/>
      <c r="AE105" s="46"/>
      <c r="AF105" s="25"/>
      <c r="AG105" s="26"/>
      <c r="AH105" s="25">
        <v>2.1643518518518518E-3</v>
      </c>
      <c r="AI105" s="26">
        <v>4.6064814814814814E-3</v>
      </c>
      <c r="AJ105" s="25"/>
      <c r="AK105" s="26"/>
      <c r="AM105" s="65" t="str">
        <f t="shared" si="19"/>
        <v/>
      </c>
    </row>
    <row r="106" spans="1:39" ht="15" x14ac:dyDescent="0.25">
      <c r="A106" s="38" t="s">
        <v>138</v>
      </c>
      <c r="B106" s="28"/>
      <c r="C106" s="29">
        <f t="shared" si="11"/>
        <v>3</v>
      </c>
      <c r="D106" s="43">
        <f t="shared" si="12"/>
        <v>1.2210648148148152E-3</v>
      </c>
      <c r="E106" s="23">
        <f t="shared" si="13"/>
        <v>2.4421296296296305E-3</v>
      </c>
      <c r="F106" s="23">
        <f t="shared" si="14"/>
        <v>4.8842592592592609E-3</v>
      </c>
      <c r="G106" s="23">
        <f t="shared" si="15"/>
        <v>9.7685185185185219E-3</v>
      </c>
      <c r="H106" s="72">
        <f t="shared" si="16"/>
        <v>2.5115740740740741E-3</v>
      </c>
      <c r="I106" s="67">
        <f t="shared" si="17"/>
        <v>4.9537037037037041E-3</v>
      </c>
      <c r="J106" s="25"/>
      <c r="K106" s="26"/>
      <c r="L106" s="46"/>
      <c r="M106" s="26"/>
      <c r="N106" s="25"/>
      <c r="O106" s="26"/>
      <c r="P106" s="25"/>
      <c r="Q106" s="26"/>
      <c r="R106" s="25"/>
      <c r="S106" s="26"/>
      <c r="T106" s="25">
        <v>2.5115740740740741E-3</v>
      </c>
      <c r="U106" s="26">
        <v>4.9537037037037041E-3</v>
      </c>
      <c r="V106" s="25"/>
      <c r="W106" s="26"/>
      <c r="X106" s="25"/>
      <c r="Y106" s="26"/>
      <c r="Z106" s="46"/>
      <c r="AA106" s="26"/>
      <c r="AB106" s="46"/>
      <c r="AC106" s="26"/>
      <c r="AD106" s="46"/>
      <c r="AE106" s="46"/>
      <c r="AF106" s="25"/>
      <c r="AG106" s="26"/>
      <c r="AH106" s="25">
        <v>2.8240740740740739E-3</v>
      </c>
      <c r="AI106" s="26">
        <v>5.5324074074074069E-3</v>
      </c>
      <c r="AJ106" s="25"/>
      <c r="AK106" s="26"/>
      <c r="AM106" s="65" t="str">
        <f t="shared" si="19"/>
        <v>200m pace slower than 400m pace</v>
      </c>
    </row>
    <row r="107" spans="1:39" ht="15" x14ac:dyDescent="0.25">
      <c r="A107" s="36" t="s">
        <v>107</v>
      </c>
      <c r="B107" s="28"/>
      <c r="C107" s="29">
        <f t="shared" si="11"/>
        <v>3</v>
      </c>
      <c r="D107" s="43">
        <f t="shared" si="12"/>
        <v>1.2268518518518518E-3</v>
      </c>
      <c r="E107" s="23">
        <f t="shared" si="13"/>
        <v>2.4537037037037036E-3</v>
      </c>
      <c r="F107" s="23">
        <f t="shared" si="14"/>
        <v>4.9074074074074072E-3</v>
      </c>
      <c r="G107" s="23">
        <f t="shared" si="15"/>
        <v>9.8148148148148144E-3</v>
      </c>
      <c r="H107" s="72">
        <f t="shared" si="16"/>
        <v>2.2453703703703702E-3</v>
      </c>
      <c r="I107" s="67">
        <f t="shared" si="17"/>
        <v>4.6990740740740743E-3</v>
      </c>
      <c r="J107" s="25"/>
      <c r="K107" s="26"/>
      <c r="L107" s="46"/>
      <c r="M107" s="26"/>
      <c r="N107" s="25"/>
      <c r="O107" s="26"/>
      <c r="P107" s="25"/>
      <c r="Q107" s="26"/>
      <c r="R107" s="25"/>
      <c r="S107" s="26"/>
      <c r="T107" s="25"/>
      <c r="U107" s="26"/>
      <c r="V107" s="25"/>
      <c r="W107" s="26"/>
      <c r="X107" s="25"/>
      <c r="Y107" s="26"/>
      <c r="Z107" s="46">
        <v>2.2453703703703702E-3</v>
      </c>
      <c r="AA107" s="26">
        <v>4.6990740740740743E-3</v>
      </c>
      <c r="AB107" s="64">
        <v>2.4537037037037036E-3</v>
      </c>
      <c r="AC107" s="26">
        <v>4.7222222222222223E-3</v>
      </c>
      <c r="AD107" s="46">
        <v>2.4537037037037036E-3</v>
      </c>
      <c r="AE107" s="46">
        <v>5.0115740740740737E-3</v>
      </c>
      <c r="AF107" s="25">
        <v>2.4421296296296296E-3</v>
      </c>
      <c r="AG107" s="26">
        <v>5.1504629629629635E-3</v>
      </c>
      <c r="AH107" s="25">
        <v>2.488425925925926E-3</v>
      </c>
      <c r="AI107" s="26">
        <v>5.347222222222222E-3</v>
      </c>
      <c r="AJ107" s="25">
        <v>2.7777777777777779E-3</v>
      </c>
      <c r="AK107" s="26">
        <v>5.7638888888888887E-3</v>
      </c>
      <c r="AM107" s="65" t="str">
        <f t="shared" si="19"/>
        <v/>
      </c>
    </row>
    <row r="108" spans="1:39" ht="15" x14ac:dyDescent="0.25">
      <c r="A108" s="38" t="s">
        <v>254</v>
      </c>
      <c r="B108" s="28"/>
      <c r="C108" s="29">
        <f t="shared" si="11"/>
        <v>3</v>
      </c>
      <c r="D108" s="43">
        <f t="shared" si="12"/>
        <v>1.2268518518518518E-3</v>
      </c>
      <c r="E108" s="23">
        <f t="shared" si="13"/>
        <v>2.4537037037037036E-3</v>
      </c>
      <c r="F108" s="23">
        <f t="shared" si="14"/>
        <v>4.9074074074074072E-3</v>
      </c>
      <c r="G108" s="23">
        <f t="shared" si="15"/>
        <v>9.8148148148148144E-3</v>
      </c>
      <c r="H108" s="72">
        <f t="shared" si="16"/>
        <v>2.2916666666666667E-3</v>
      </c>
      <c r="I108" s="67">
        <f t="shared" si="17"/>
        <v>4.7453703703703703E-3</v>
      </c>
      <c r="J108" s="25"/>
      <c r="K108" s="26"/>
      <c r="L108" s="46"/>
      <c r="M108" s="26"/>
      <c r="N108" s="25"/>
      <c r="O108" s="26"/>
      <c r="P108" s="25"/>
      <c r="Q108" s="26"/>
      <c r="R108" s="25">
        <v>2.2916666666666667E-3</v>
      </c>
      <c r="S108" s="26">
        <v>4.7453703703703703E-3</v>
      </c>
      <c r="T108" s="25">
        <v>2.1296296296296298E-3</v>
      </c>
      <c r="U108" s="26">
        <v>4.4444444444444444E-3</v>
      </c>
      <c r="V108" s="25"/>
      <c r="W108" s="26"/>
      <c r="X108" s="25"/>
      <c r="Y108" s="26"/>
      <c r="Z108" s="46"/>
      <c r="AA108" s="26"/>
      <c r="AB108" s="46"/>
      <c r="AC108" s="26"/>
      <c r="AD108" s="46"/>
      <c r="AE108" s="46"/>
      <c r="AF108" s="25"/>
      <c r="AG108" s="26"/>
      <c r="AH108" s="25"/>
      <c r="AI108" s="26"/>
      <c r="AJ108" s="25"/>
      <c r="AK108" s="26"/>
      <c r="AM108" s="65" t="str">
        <f t="shared" si="19"/>
        <v/>
      </c>
    </row>
    <row r="109" spans="1:39" ht="15" x14ac:dyDescent="0.25">
      <c r="A109" s="38" t="s">
        <v>210</v>
      </c>
      <c r="B109" s="28"/>
      <c r="C109" s="29">
        <f t="shared" si="11"/>
        <v>3</v>
      </c>
      <c r="D109" s="43">
        <f t="shared" si="12"/>
        <v>1.226851851851852E-3</v>
      </c>
      <c r="E109" s="23">
        <f t="shared" si="13"/>
        <v>2.453703703703704E-3</v>
      </c>
      <c r="F109" s="23">
        <f t="shared" si="14"/>
        <v>4.9074074074074081E-3</v>
      </c>
      <c r="G109" s="23">
        <f t="shared" si="15"/>
        <v>9.8148148148148161E-3</v>
      </c>
      <c r="H109" s="72">
        <f t="shared" si="16"/>
        <v>2.2685185185185182E-3</v>
      </c>
      <c r="I109" s="67">
        <f t="shared" si="17"/>
        <v>4.7222222222222223E-3</v>
      </c>
      <c r="J109" s="25"/>
      <c r="K109" s="26"/>
      <c r="L109" s="46">
        <v>2.2685185185185182E-3</v>
      </c>
      <c r="M109" s="26">
        <v>4.7222222222222223E-3</v>
      </c>
      <c r="N109" s="25"/>
      <c r="O109" s="26"/>
      <c r="P109" s="25"/>
      <c r="Q109" s="26"/>
      <c r="R109" s="25"/>
      <c r="S109" s="26"/>
      <c r="T109" s="25"/>
      <c r="U109" s="26"/>
      <c r="V109" s="25">
        <v>2.3842592592592591E-3</v>
      </c>
      <c r="W109" s="26">
        <v>4.8842592592592592E-3</v>
      </c>
      <c r="X109" s="25">
        <v>2.4305555555555556E-3</v>
      </c>
      <c r="Y109" s="26">
        <v>5.0578703703703706E-3</v>
      </c>
      <c r="Z109" s="46"/>
      <c r="AA109" s="26"/>
      <c r="AB109" s="46"/>
      <c r="AC109" s="26"/>
      <c r="AD109" s="46"/>
      <c r="AE109" s="46"/>
      <c r="AF109" s="25"/>
      <c r="AG109" s="26"/>
      <c r="AH109" s="25"/>
      <c r="AI109" s="26"/>
      <c r="AJ109" s="25"/>
      <c r="AK109" s="26"/>
      <c r="AM109" s="65" t="str">
        <f t="shared" si="19"/>
        <v/>
      </c>
    </row>
    <row r="110" spans="1:39" ht="15" x14ac:dyDescent="0.25">
      <c r="A110" s="36" t="s">
        <v>276</v>
      </c>
      <c r="B110" s="28"/>
      <c r="C110" s="29">
        <f t="shared" si="11"/>
        <v>3</v>
      </c>
      <c r="D110" s="43">
        <f t="shared" si="12"/>
        <v>1.2326388888888888E-3</v>
      </c>
      <c r="E110" s="23">
        <f t="shared" si="13"/>
        <v>2.4652777777777776E-3</v>
      </c>
      <c r="F110" s="23">
        <f t="shared" si="14"/>
        <v>4.9305555555555552E-3</v>
      </c>
      <c r="G110" s="23">
        <f t="shared" si="15"/>
        <v>9.8611111111111104E-3</v>
      </c>
      <c r="H110" s="72">
        <f t="shared" si="16"/>
        <v>2.0370370370370373E-3</v>
      </c>
      <c r="I110" s="67">
        <f t="shared" si="17"/>
        <v>4.5023148148148149E-3</v>
      </c>
      <c r="J110" s="25"/>
      <c r="K110" s="26"/>
      <c r="L110" s="46"/>
      <c r="M110" s="26"/>
      <c r="N110" s="25"/>
      <c r="O110" s="26"/>
      <c r="P110" s="25">
        <v>2.0370370370370373E-3</v>
      </c>
      <c r="Q110" s="26">
        <v>4.5023148148148149E-3</v>
      </c>
      <c r="R110" s="25">
        <v>2.0717592592592593E-3</v>
      </c>
      <c r="S110" s="26">
        <v>4.4560185185185189E-3</v>
      </c>
      <c r="T110" s="25"/>
      <c r="U110" s="26"/>
      <c r="V110" s="25"/>
      <c r="W110" s="26"/>
      <c r="X110" s="25"/>
      <c r="Y110" s="26"/>
      <c r="Z110" s="46"/>
      <c r="AA110" s="26"/>
      <c r="AB110" s="46"/>
      <c r="AC110" s="26"/>
      <c r="AD110" s="46"/>
      <c r="AE110" s="46"/>
      <c r="AF110" s="25"/>
      <c r="AG110" s="26"/>
      <c r="AH110" s="25"/>
      <c r="AI110" s="26"/>
      <c r="AJ110" s="25"/>
      <c r="AK110" s="26"/>
      <c r="AM110" s="65" t="str">
        <f t="shared" si="19"/>
        <v/>
      </c>
    </row>
    <row r="111" spans="1:39" ht="15" x14ac:dyDescent="0.25">
      <c r="A111" s="36" t="s">
        <v>49</v>
      </c>
      <c r="B111" s="28"/>
      <c r="C111" s="29">
        <f t="shared" si="11"/>
        <v>3</v>
      </c>
      <c r="D111" s="43">
        <f t="shared" si="12"/>
        <v>1.2326388888888888E-3</v>
      </c>
      <c r="E111" s="23">
        <f t="shared" si="13"/>
        <v>2.4652777777777776E-3</v>
      </c>
      <c r="F111" s="23">
        <f t="shared" si="14"/>
        <v>4.9305555555555552E-3</v>
      </c>
      <c r="G111" s="23">
        <f t="shared" si="15"/>
        <v>9.8611111111111104E-3</v>
      </c>
      <c r="H111" s="72">
        <f t="shared" si="16"/>
        <v>2.3032407407407407E-3</v>
      </c>
      <c r="I111" s="67">
        <f t="shared" si="17"/>
        <v>4.7685185185185183E-3</v>
      </c>
      <c r="J111" s="25"/>
      <c r="K111" s="26"/>
      <c r="L111" s="46"/>
      <c r="M111" s="26"/>
      <c r="N111" s="25"/>
      <c r="O111" s="26"/>
      <c r="P111" s="25"/>
      <c r="Q111" s="26"/>
      <c r="R111" s="25"/>
      <c r="S111" s="26"/>
      <c r="T111" s="25"/>
      <c r="U111" s="26"/>
      <c r="V111" s="25"/>
      <c r="W111" s="26"/>
      <c r="X111" s="25"/>
      <c r="Y111" s="26"/>
      <c r="Z111" s="46"/>
      <c r="AA111" s="26"/>
      <c r="AB111" s="46"/>
      <c r="AC111" s="26"/>
      <c r="AD111" s="46"/>
      <c r="AE111" s="46"/>
      <c r="AF111" s="25">
        <v>2.3032407407407407E-3</v>
      </c>
      <c r="AG111" s="26">
        <v>4.7685185185185183E-3</v>
      </c>
      <c r="AH111" s="25"/>
      <c r="AI111" s="26"/>
      <c r="AJ111" s="25">
        <v>2.2337962962962967E-3</v>
      </c>
      <c r="AK111" s="26">
        <v>4.5254629629629629E-3</v>
      </c>
      <c r="AM111" s="65" t="str">
        <f t="shared" si="19"/>
        <v/>
      </c>
    </row>
    <row r="112" spans="1:39" ht="15" x14ac:dyDescent="0.25">
      <c r="A112" s="38" t="s">
        <v>309</v>
      </c>
      <c r="B112" s="28"/>
      <c r="C112" s="29">
        <f t="shared" si="11"/>
        <v>3</v>
      </c>
      <c r="D112" s="43">
        <f t="shared" si="12"/>
        <v>1.238425925925926E-3</v>
      </c>
      <c r="E112" s="23">
        <f t="shared" si="13"/>
        <v>2.476851851851852E-3</v>
      </c>
      <c r="F112" s="23">
        <f t="shared" si="14"/>
        <v>4.9537037037037041E-3</v>
      </c>
      <c r="G112" s="23">
        <f t="shared" si="15"/>
        <v>9.9074074074074082E-3</v>
      </c>
      <c r="H112" s="72">
        <f t="shared" si="16"/>
        <v>2.2222222222222222E-3</v>
      </c>
      <c r="I112" s="67">
        <f t="shared" si="17"/>
        <v>4.6990740740740743E-3</v>
      </c>
      <c r="J112" s="25"/>
      <c r="K112" s="26"/>
      <c r="L112" s="46"/>
      <c r="M112" s="26"/>
      <c r="N112" s="25">
        <v>2.2222222222222222E-3</v>
      </c>
      <c r="O112" s="26">
        <v>4.6990740740740743E-3</v>
      </c>
      <c r="P112" s="25"/>
      <c r="Q112" s="26"/>
      <c r="R112" s="25"/>
      <c r="S112" s="26"/>
      <c r="T112" s="25"/>
      <c r="U112" s="26"/>
      <c r="V112" s="25"/>
      <c r="W112" s="26"/>
      <c r="X112" s="25"/>
      <c r="Y112" s="26"/>
      <c r="Z112" s="46"/>
      <c r="AA112" s="26"/>
      <c r="AB112" s="46"/>
      <c r="AC112" s="26"/>
      <c r="AD112" s="46"/>
      <c r="AE112" s="46"/>
      <c r="AF112" s="25"/>
      <c r="AG112" s="26"/>
      <c r="AH112" s="25"/>
      <c r="AI112" s="26"/>
      <c r="AJ112" s="25"/>
      <c r="AK112" s="26"/>
      <c r="AM112" s="65" t="str">
        <f t="shared" si="19"/>
        <v/>
      </c>
    </row>
    <row r="113" spans="1:44" ht="15" x14ac:dyDescent="0.25">
      <c r="A113" s="38" t="s">
        <v>173</v>
      </c>
      <c r="B113" s="28"/>
      <c r="C113" s="29">
        <f t="shared" si="11"/>
        <v>3</v>
      </c>
      <c r="D113" s="43">
        <f t="shared" si="12"/>
        <v>1.238425925925926E-3</v>
      </c>
      <c r="E113" s="23">
        <f t="shared" si="13"/>
        <v>2.476851851851852E-3</v>
      </c>
      <c r="F113" s="23">
        <f t="shared" si="14"/>
        <v>4.9537037037037041E-3</v>
      </c>
      <c r="G113" s="23">
        <f t="shared" si="15"/>
        <v>9.9074074074074082E-3</v>
      </c>
      <c r="H113" s="72">
        <f t="shared" si="16"/>
        <v>2.3842592592592591E-3</v>
      </c>
      <c r="I113" s="67">
        <f t="shared" si="17"/>
        <v>4.8611111111111112E-3</v>
      </c>
      <c r="J113" s="25"/>
      <c r="K113" s="26"/>
      <c r="L113" s="46"/>
      <c r="M113" s="26"/>
      <c r="N113" s="25"/>
      <c r="O113" s="26"/>
      <c r="P113" s="25"/>
      <c r="Q113" s="26"/>
      <c r="R113" s="25"/>
      <c r="S113" s="26"/>
      <c r="T113" s="25"/>
      <c r="U113" s="26"/>
      <c r="V113" s="25">
        <v>2.3842592592592591E-3</v>
      </c>
      <c r="W113" s="26">
        <v>4.8611111111111112E-3</v>
      </c>
      <c r="X113" s="25"/>
      <c r="Y113" s="26"/>
      <c r="Z113" s="46"/>
      <c r="AA113" s="26"/>
      <c r="AB113" s="46">
        <v>2.4074074074074076E-3</v>
      </c>
      <c r="AC113" s="26">
        <v>5.0694444444444441E-3</v>
      </c>
      <c r="AD113" s="46"/>
      <c r="AE113" s="46"/>
      <c r="AF113" s="25"/>
      <c r="AG113" s="26"/>
      <c r="AH113" s="25"/>
      <c r="AI113" s="26"/>
      <c r="AJ113" s="25"/>
      <c r="AK113" s="26"/>
      <c r="AM113" s="65" t="str">
        <f t="shared" si="19"/>
        <v/>
      </c>
    </row>
    <row r="114" spans="1:44" ht="15" x14ac:dyDescent="0.25">
      <c r="A114" s="36" t="s">
        <v>133</v>
      </c>
      <c r="B114" s="28"/>
      <c r="C114" s="29">
        <f t="shared" si="11"/>
        <v>3</v>
      </c>
      <c r="D114" s="43">
        <f t="shared" si="12"/>
        <v>1.2442129629629626E-3</v>
      </c>
      <c r="E114" s="23">
        <f t="shared" si="13"/>
        <v>2.4884259259259252E-3</v>
      </c>
      <c r="F114" s="23">
        <f t="shared" si="14"/>
        <v>4.9768518518518504E-3</v>
      </c>
      <c r="G114" s="23">
        <f t="shared" si="15"/>
        <v>9.9537037037037007E-3</v>
      </c>
      <c r="H114" s="72">
        <f t="shared" si="16"/>
        <v>2.2453703703703702E-3</v>
      </c>
      <c r="I114" s="67">
        <f t="shared" si="17"/>
        <v>4.7337962962962958E-3</v>
      </c>
      <c r="J114" s="25"/>
      <c r="K114" s="26"/>
      <c r="L114" s="46"/>
      <c r="M114" s="26"/>
      <c r="N114" s="25"/>
      <c r="O114" s="26"/>
      <c r="P114" s="25"/>
      <c r="Q114" s="26"/>
      <c r="R114" s="25"/>
      <c r="S114" s="26"/>
      <c r="T114" s="25"/>
      <c r="U114" s="26"/>
      <c r="V114" s="25"/>
      <c r="W114" s="26"/>
      <c r="X114" s="25"/>
      <c r="Y114" s="26"/>
      <c r="Z114" s="46"/>
      <c r="AA114" s="26"/>
      <c r="AB114" s="46"/>
      <c r="AC114" s="26"/>
      <c r="AD114" s="46">
        <v>2.2453703703703702E-3</v>
      </c>
      <c r="AE114" s="46">
        <v>4.7337962962962958E-3</v>
      </c>
      <c r="AF114" s="25"/>
      <c r="AG114" s="26"/>
      <c r="AH114" s="25">
        <v>2.4189814814814816E-3</v>
      </c>
      <c r="AI114" s="26">
        <v>5.0231481481481481E-3</v>
      </c>
      <c r="AJ114" s="25"/>
      <c r="AK114" s="26"/>
      <c r="AM114" s="65" t="str">
        <f t="shared" si="19"/>
        <v/>
      </c>
    </row>
    <row r="115" spans="1:44" ht="15" x14ac:dyDescent="0.25">
      <c r="A115" s="38" t="s">
        <v>119</v>
      </c>
      <c r="B115" s="28"/>
      <c r="C115" s="29">
        <f t="shared" si="11"/>
        <v>3</v>
      </c>
      <c r="D115" s="43">
        <f t="shared" si="12"/>
        <v>1.2442129629629628E-3</v>
      </c>
      <c r="E115" s="23">
        <f t="shared" si="13"/>
        <v>2.4884259259259256E-3</v>
      </c>
      <c r="F115" s="23">
        <f t="shared" si="14"/>
        <v>4.9768518518518512E-3</v>
      </c>
      <c r="G115" s="23">
        <f t="shared" si="15"/>
        <v>9.9537037037037025E-3</v>
      </c>
      <c r="H115" s="72">
        <f t="shared" si="16"/>
        <v>2.2337962962962967E-3</v>
      </c>
      <c r="I115" s="67">
        <f t="shared" si="17"/>
        <v>4.7222222222222223E-3</v>
      </c>
      <c r="J115" s="25"/>
      <c r="K115" s="26"/>
      <c r="L115" s="46">
        <v>2.2337962962962967E-3</v>
      </c>
      <c r="M115" s="26">
        <v>4.7222222222222223E-3</v>
      </c>
      <c r="N115" s="25"/>
      <c r="O115" s="26"/>
      <c r="P115" s="25"/>
      <c r="Q115" s="26"/>
      <c r="R115" s="25"/>
      <c r="S115" s="26"/>
      <c r="T115" s="25"/>
      <c r="U115" s="26"/>
      <c r="V115" s="25"/>
      <c r="W115" s="26"/>
      <c r="X115" s="25"/>
      <c r="Y115" s="26"/>
      <c r="Z115" s="46"/>
      <c r="AA115" s="26"/>
      <c r="AB115" s="46"/>
      <c r="AC115" s="26"/>
      <c r="AD115" s="46"/>
      <c r="AE115" s="46"/>
      <c r="AF115" s="25"/>
      <c r="AG115" s="26"/>
      <c r="AH115" s="25"/>
      <c r="AI115" s="26"/>
      <c r="AJ115" s="25">
        <v>2.1759259259259258E-3</v>
      </c>
      <c r="AK115" s="26">
        <v>4.5949074074074078E-3</v>
      </c>
      <c r="AM115" s="65" t="str">
        <f t="shared" si="19"/>
        <v/>
      </c>
    </row>
    <row r="116" spans="1:44" ht="15" x14ac:dyDescent="0.25">
      <c r="A116" s="38" t="s">
        <v>114</v>
      </c>
      <c r="B116" s="28"/>
      <c r="C116" s="29">
        <f t="shared" si="11"/>
        <v>3</v>
      </c>
      <c r="D116" s="43">
        <f t="shared" si="12"/>
        <v>1.2442129629629628E-3</v>
      </c>
      <c r="E116" s="23">
        <f t="shared" si="13"/>
        <v>2.4884259259259256E-3</v>
      </c>
      <c r="F116" s="23">
        <f t="shared" si="14"/>
        <v>4.9768518518518512E-3</v>
      </c>
      <c r="G116" s="23">
        <f t="shared" si="15"/>
        <v>9.9537037037037025E-3</v>
      </c>
      <c r="H116" s="72">
        <f t="shared" si="16"/>
        <v>2.2569444444444447E-3</v>
      </c>
      <c r="I116" s="67">
        <f t="shared" si="17"/>
        <v>4.7453703703703703E-3</v>
      </c>
      <c r="J116" s="25"/>
      <c r="K116" s="26"/>
      <c r="L116" s="46"/>
      <c r="M116" s="26"/>
      <c r="N116" s="25"/>
      <c r="O116" s="26"/>
      <c r="P116" s="25"/>
      <c r="Q116" s="26"/>
      <c r="R116" s="25"/>
      <c r="S116" s="26"/>
      <c r="T116" s="25"/>
      <c r="U116" s="26"/>
      <c r="V116" s="25"/>
      <c r="W116" s="26"/>
      <c r="X116" s="25"/>
      <c r="Y116" s="26"/>
      <c r="Z116" s="46"/>
      <c r="AA116" s="26"/>
      <c r="AB116" s="46"/>
      <c r="AC116" s="26"/>
      <c r="AD116" s="46"/>
      <c r="AE116" s="46"/>
      <c r="AF116" s="25"/>
      <c r="AG116" s="26"/>
      <c r="AH116" s="25"/>
      <c r="AI116" s="26"/>
      <c r="AJ116" s="25">
        <v>2.2569444444444447E-3</v>
      </c>
      <c r="AK116" s="26">
        <v>4.7453703703703703E-3</v>
      </c>
      <c r="AM116" s="65" t="str">
        <f t="shared" ref="AM116:AM145" si="20">IF(I116="", "",IF(I116&gt;2*H116, "","200m pace slower than 400m pace"))</f>
        <v/>
      </c>
    </row>
    <row r="117" spans="1:44" ht="15" x14ac:dyDescent="0.25">
      <c r="A117" s="38" t="s">
        <v>223</v>
      </c>
      <c r="B117" s="28"/>
      <c r="C117" s="29">
        <f t="shared" si="11"/>
        <v>3</v>
      </c>
      <c r="D117" s="43">
        <f t="shared" si="12"/>
        <v>1.2442129629629632E-3</v>
      </c>
      <c r="E117" s="23">
        <f t="shared" si="13"/>
        <v>2.4884259259259265E-3</v>
      </c>
      <c r="F117" s="23">
        <f t="shared" si="14"/>
        <v>4.976851851851853E-3</v>
      </c>
      <c r="G117" s="23">
        <f t="shared" si="15"/>
        <v>9.9537037037037059E-3</v>
      </c>
      <c r="H117" s="72">
        <f t="shared" si="16"/>
        <v>2.1412037037037038E-3</v>
      </c>
      <c r="I117" s="67">
        <f t="shared" si="17"/>
        <v>4.6296296296296302E-3</v>
      </c>
      <c r="J117" s="25"/>
      <c r="K117" s="26"/>
      <c r="L117" s="46"/>
      <c r="M117" s="26"/>
      <c r="N117" s="25"/>
      <c r="O117" s="26"/>
      <c r="P117" s="25">
        <v>2.1412037037037038E-3</v>
      </c>
      <c r="Q117" s="26">
        <v>4.6296296296296302E-3</v>
      </c>
      <c r="R117" s="25"/>
      <c r="S117" s="26"/>
      <c r="T117" s="25"/>
      <c r="U117" s="26"/>
      <c r="V117" s="25"/>
      <c r="W117" s="26"/>
      <c r="X117" s="25">
        <v>2.3263888888888887E-3</v>
      </c>
      <c r="Y117" s="26">
        <v>5.0000000000000001E-3</v>
      </c>
      <c r="Z117" s="46"/>
      <c r="AA117" s="26"/>
      <c r="AB117" s="46"/>
      <c r="AC117" s="26"/>
      <c r="AD117" s="46"/>
      <c r="AE117" s="46"/>
      <c r="AF117" s="25"/>
      <c r="AG117" s="26"/>
      <c r="AH117" s="25"/>
      <c r="AI117" s="26"/>
      <c r="AJ117" s="25"/>
      <c r="AK117" s="26"/>
      <c r="AM117" s="65" t="str">
        <f t="shared" si="20"/>
        <v/>
      </c>
    </row>
    <row r="118" spans="1:44" ht="15" x14ac:dyDescent="0.25">
      <c r="A118" s="38" t="s">
        <v>174</v>
      </c>
      <c r="B118" s="28"/>
      <c r="C118" s="29">
        <f t="shared" si="11"/>
        <v>3</v>
      </c>
      <c r="D118" s="43">
        <f t="shared" si="12"/>
        <v>1.2442129629629632E-3</v>
      </c>
      <c r="E118" s="23">
        <f t="shared" si="13"/>
        <v>2.4884259259259265E-3</v>
      </c>
      <c r="F118" s="23">
        <f t="shared" si="14"/>
        <v>4.976851851851853E-3</v>
      </c>
      <c r="G118" s="23">
        <f t="shared" si="15"/>
        <v>9.9537037037037059E-3</v>
      </c>
      <c r="H118" s="72">
        <f t="shared" si="16"/>
        <v>2.3842592592592591E-3</v>
      </c>
      <c r="I118" s="67">
        <f t="shared" si="17"/>
        <v>4.8726851851851856E-3</v>
      </c>
      <c r="J118" s="25"/>
      <c r="K118" s="26"/>
      <c r="L118" s="46"/>
      <c r="M118" s="26"/>
      <c r="N118" s="25"/>
      <c r="O118" s="26"/>
      <c r="P118" s="25"/>
      <c r="Q118" s="26"/>
      <c r="R118" s="25"/>
      <c r="S118" s="26"/>
      <c r="T118" s="25"/>
      <c r="U118" s="26"/>
      <c r="V118" s="25"/>
      <c r="W118" s="26"/>
      <c r="X118" s="25"/>
      <c r="Y118" s="26"/>
      <c r="Z118" s="46"/>
      <c r="AA118" s="26"/>
      <c r="AB118" s="46">
        <v>2.3842592592592591E-3</v>
      </c>
      <c r="AC118" s="26">
        <v>4.8726851851851856E-3</v>
      </c>
      <c r="AD118" s="46"/>
      <c r="AE118" s="46"/>
      <c r="AF118" s="25"/>
      <c r="AG118" s="26"/>
      <c r="AH118" s="25"/>
      <c r="AI118" s="26"/>
      <c r="AJ118" s="25"/>
      <c r="AK118" s="26"/>
      <c r="AM118" s="65" t="str">
        <f t="shared" si="20"/>
        <v/>
      </c>
    </row>
    <row r="119" spans="1:44" ht="15" x14ac:dyDescent="0.25">
      <c r="A119" s="36" t="s">
        <v>102</v>
      </c>
      <c r="B119" s="28"/>
      <c r="C119" s="29">
        <f t="shared" si="11"/>
        <v>3</v>
      </c>
      <c r="D119" s="43">
        <f t="shared" si="12"/>
        <v>1.2442129629629635E-3</v>
      </c>
      <c r="E119" s="23">
        <f t="shared" si="13"/>
        <v>2.4884259259259269E-3</v>
      </c>
      <c r="F119" s="23">
        <f t="shared" si="14"/>
        <v>4.9768518518518538E-3</v>
      </c>
      <c r="G119" s="23">
        <f t="shared" si="15"/>
        <v>9.9537037037037077E-3</v>
      </c>
      <c r="H119" s="72">
        <f t="shared" si="16"/>
        <v>2.1874999999999998E-3</v>
      </c>
      <c r="I119" s="67">
        <f t="shared" si="17"/>
        <v>4.6759259259259263E-3</v>
      </c>
      <c r="J119" s="25"/>
      <c r="K119" s="26"/>
      <c r="L119" s="46"/>
      <c r="M119" s="26"/>
      <c r="N119" s="25"/>
      <c r="O119" s="26"/>
      <c r="P119" s="25"/>
      <c r="Q119" s="26"/>
      <c r="R119" s="25"/>
      <c r="S119" s="26"/>
      <c r="T119" s="25"/>
      <c r="U119" s="26"/>
      <c r="V119" s="25"/>
      <c r="W119" s="26"/>
      <c r="X119" s="25"/>
      <c r="Y119" s="26"/>
      <c r="Z119" s="46"/>
      <c r="AA119" s="26"/>
      <c r="AB119" s="46">
        <v>2.1874999999999998E-3</v>
      </c>
      <c r="AC119" s="26">
        <v>4.6759259259259263E-3</v>
      </c>
      <c r="AD119" s="46">
        <v>2.2453703703703702E-3</v>
      </c>
      <c r="AE119" s="46">
        <v>4.6296296296296302E-3</v>
      </c>
      <c r="AF119" s="25"/>
      <c r="AG119" s="26"/>
      <c r="AH119" s="25">
        <v>2.3726851851851851E-3</v>
      </c>
      <c r="AI119" s="26">
        <v>4.8032407407407407E-3</v>
      </c>
      <c r="AJ119" s="25"/>
      <c r="AK119" s="26"/>
      <c r="AM119" s="65" t="str">
        <f t="shared" si="20"/>
        <v/>
      </c>
    </row>
    <row r="120" spans="1:44" ht="15" x14ac:dyDescent="0.25">
      <c r="A120" s="38" t="s">
        <v>241</v>
      </c>
      <c r="B120" s="28"/>
      <c r="C120" s="29">
        <f t="shared" si="11"/>
        <v>3</v>
      </c>
      <c r="D120" s="43">
        <f t="shared" si="12"/>
        <v>1.2499999999999996E-3</v>
      </c>
      <c r="E120" s="23">
        <f t="shared" si="13"/>
        <v>2.4999999999999992E-3</v>
      </c>
      <c r="F120" s="23">
        <f t="shared" si="14"/>
        <v>4.9999999999999984E-3</v>
      </c>
      <c r="G120" s="23">
        <f t="shared" si="15"/>
        <v>9.9999999999999967E-3</v>
      </c>
      <c r="H120" s="72">
        <f t="shared" si="16"/>
        <v>2.0370370370370373E-3</v>
      </c>
      <c r="I120" s="67">
        <f t="shared" si="17"/>
        <v>4.5370370370370365E-3</v>
      </c>
      <c r="J120" s="25"/>
      <c r="K120" s="26"/>
      <c r="L120" s="46"/>
      <c r="M120" s="26"/>
      <c r="N120" s="25"/>
      <c r="O120" s="26"/>
      <c r="P120" s="25"/>
      <c r="Q120" s="26"/>
      <c r="R120" s="25"/>
      <c r="S120" s="26"/>
      <c r="T120" s="25"/>
      <c r="U120" s="26"/>
      <c r="V120" s="25">
        <v>2.0370370370370373E-3</v>
      </c>
      <c r="W120" s="26">
        <v>4.5370370370370365E-3</v>
      </c>
      <c r="X120" s="25"/>
      <c r="Y120" s="26"/>
      <c r="Z120" s="46"/>
      <c r="AA120" s="26"/>
      <c r="AB120" s="46"/>
      <c r="AC120" s="26"/>
      <c r="AD120" s="46"/>
      <c r="AE120" s="46"/>
      <c r="AF120" s="25"/>
      <c r="AG120" s="26"/>
      <c r="AH120" s="25"/>
      <c r="AI120" s="26"/>
      <c r="AJ120" s="25"/>
      <c r="AK120" s="26"/>
      <c r="AM120" s="65" t="str">
        <f t="shared" si="20"/>
        <v/>
      </c>
    </row>
    <row r="121" spans="1:44" ht="15" x14ac:dyDescent="0.25">
      <c r="A121" s="38" t="s">
        <v>272</v>
      </c>
      <c r="B121" s="28"/>
      <c r="C121" s="29">
        <f t="shared" si="11"/>
        <v>3</v>
      </c>
      <c r="D121" s="43">
        <f t="shared" si="12"/>
        <v>1.2499999999999998E-3</v>
      </c>
      <c r="E121" s="23">
        <f t="shared" si="13"/>
        <v>2.4999999999999996E-3</v>
      </c>
      <c r="F121" s="23">
        <f t="shared" si="14"/>
        <v>4.9999999999999992E-3</v>
      </c>
      <c r="G121" s="23">
        <f t="shared" si="15"/>
        <v>9.9999999999999985E-3</v>
      </c>
      <c r="H121" s="72">
        <f t="shared" si="16"/>
        <v>2.4074074074074076E-3</v>
      </c>
      <c r="I121" s="67">
        <f t="shared" si="17"/>
        <v>4.9074074074074072E-3</v>
      </c>
      <c r="J121" s="25"/>
      <c r="K121" s="26"/>
      <c r="L121" s="46"/>
      <c r="M121" s="26"/>
      <c r="N121" s="25"/>
      <c r="O121" s="26"/>
      <c r="P121" s="25"/>
      <c r="Q121" s="26"/>
      <c r="R121" s="25">
        <v>2.4074074074074076E-3</v>
      </c>
      <c r="S121" s="26">
        <v>4.9074074074074072E-3</v>
      </c>
      <c r="T121" s="25"/>
      <c r="U121" s="26"/>
      <c r="V121" s="25"/>
      <c r="W121" s="26"/>
      <c r="X121" s="25"/>
      <c r="Y121" s="26"/>
      <c r="Z121" s="46"/>
      <c r="AA121" s="26"/>
      <c r="AB121" s="46"/>
      <c r="AC121" s="26"/>
      <c r="AD121" s="46"/>
      <c r="AE121" s="46"/>
      <c r="AF121" s="25"/>
      <c r="AG121" s="26"/>
      <c r="AH121" s="25"/>
      <c r="AI121" s="26"/>
      <c r="AJ121" s="25"/>
      <c r="AK121" s="26"/>
      <c r="AM121" s="65" t="str">
        <f t="shared" si="20"/>
        <v/>
      </c>
    </row>
    <row r="122" spans="1:44" ht="15" x14ac:dyDescent="0.25">
      <c r="A122" s="36" t="s">
        <v>112</v>
      </c>
      <c r="B122" s="28"/>
      <c r="C122" s="29">
        <f t="shared" si="11"/>
        <v>3</v>
      </c>
      <c r="D122" s="43">
        <f t="shared" si="12"/>
        <v>1.25E-3</v>
      </c>
      <c r="E122" s="23">
        <f t="shared" si="13"/>
        <v>2.5000000000000001E-3</v>
      </c>
      <c r="F122" s="23">
        <f t="shared" si="14"/>
        <v>5.0000000000000001E-3</v>
      </c>
      <c r="G122" s="23">
        <f t="shared" si="15"/>
        <v>0.01</v>
      </c>
      <c r="H122" s="72">
        <f t="shared" si="16"/>
        <v>2.1412037037037038E-3</v>
      </c>
      <c r="I122" s="67">
        <f t="shared" si="17"/>
        <v>4.6412037037037038E-3</v>
      </c>
      <c r="J122" s="25"/>
      <c r="K122" s="26"/>
      <c r="L122" s="46"/>
      <c r="M122" s="26"/>
      <c r="N122" s="25"/>
      <c r="O122" s="26"/>
      <c r="P122" s="25"/>
      <c r="Q122" s="26"/>
      <c r="R122" s="25">
        <v>2.1412037037037038E-3</v>
      </c>
      <c r="S122" s="26">
        <v>4.6412037037037038E-3</v>
      </c>
      <c r="T122" s="25">
        <v>2.0486111111111113E-3</v>
      </c>
      <c r="U122" s="26">
        <v>4.6064814814814814E-3</v>
      </c>
      <c r="V122" s="25"/>
      <c r="W122" s="26"/>
      <c r="X122" s="25"/>
      <c r="Y122" s="26"/>
      <c r="Z122" s="46"/>
      <c r="AA122" s="26"/>
      <c r="AB122" s="46">
        <v>2.0949074074074073E-3</v>
      </c>
      <c r="AC122" s="26">
        <v>4.6180555555555558E-3</v>
      </c>
      <c r="AD122" s="46"/>
      <c r="AE122" s="46"/>
      <c r="AF122" s="25">
        <v>2.0949074074074073E-3</v>
      </c>
      <c r="AG122" s="26">
        <v>4.6064814814814814E-3</v>
      </c>
      <c r="AH122" s="25"/>
      <c r="AI122" s="26"/>
      <c r="AJ122" s="25">
        <v>2.0023148148148148E-3</v>
      </c>
      <c r="AK122" s="26">
        <v>4.386574074074074E-3</v>
      </c>
      <c r="AM122" s="65" t="str">
        <f t="shared" si="20"/>
        <v/>
      </c>
    </row>
    <row r="123" spans="1:44" ht="15" x14ac:dyDescent="0.25">
      <c r="A123" s="36" t="s">
        <v>294</v>
      </c>
      <c r="B123" s="28"/>
      <c r="C123" s="29">
        <f t="shared" si="11"/>
        <v>3</v>
      </c>
      <c r="D123" s="43">
        <f t="shared" si="12"/>
        <v>1.2500000000000002E-3</v>
      </c>
      <c r="E123" s="23">
        <f t="shared" si="13"/>
        <v>2.5000000000000005E-3</v>
      </c>
      <c r="F123" s="23">
        <f t="shared" si="14"/>
        <v>5.000000000000001E-3</v>
      </c>
      <c r="G123" s="23">
        <f t="shared" si="15"/>
        <v>1.0000000000000002E-2</v>
      </c>
      <c r="H123" s="72">
        <f t="shared" si="16"/>
        <v>2.3726851851851851E-3</v>
      </c>
      <c r="I123" s="67">
        <f t="shared" si="17"/>
        <v>4.8726851851851856E-3</v>
      </c>
      <c r="J123" s="25"/>
      <c r="K123" s="26"/>
      <c r="L123" s="46"/>
      <c r="M123" s="26"/>
      <c r="N123" s="25"/>
      <c r="O123" s="26"/>
      <c r="P123" s="25">
        <v>2.3726851851851851E-3</v>
      </c>
      <c r="Q123" s="26">
        <v>4.8726851851851856E-3</v>
      </c>
      <c r="R123" s="25"/>
      <c r="S123" s="26"/>
      <c r="T123" s="25"/>
      <c r="U123" s="26"/>
      <c r="V123" s="25"/>
      <c r="W123" s="26"/>
      <c r="X123" s="25"/>
      <c r="Y123" s="26"/>
      <c r="Z123" s="46"/>
      <c r="AA123" s="26"/>
      <c r="AB123" s="46"/>
      <c r="AC123" s="26"/>
      <c r="AD123" s="46"/>
      <c r="AE123" s="46"/>
      <c r="AF123" s="25"/>
      <c r="AG123" s="26"/>
      <c r="AH123" s="25"/>
      <c r="AI123" s="26"/>
      <c r="AJ123" s="25"/>
      <c r="AK123" s="26"/>
      <c r="AM123" s="65" t="str">
        <f t="shared" si="20"/>
        <v/>
      </c>
      <c r="AN123" s="69"/>
      <c r="AQ123" s="68"/>
      <c r="AR123" s="69"/>
    </row>
    <row r="124" spans="1:44" ht="15" x14ac:dyDescent="0.25">
      <c r="A124" s="38" t="s">
        <v>285</v>
      </c>
      <c r="B124" s="28"/>
      <c r="C124" s="29">
        <f t="shared" si="11"/>
        <v>3</v>
      </c>
      <c r="D124" s="43">
        <f t="shared" si="12"/>
        <v>1.2557870370370368E-3</v>
      </c>
      <c r="E124" s="23">
        <f t="shared" si="13"/>
        <v>2.5115740740740736E-3</v>
      </c>
      <c r="F124" s="23">
        <f t="shared" si="14"/>
        <v>5.0231481481481472E-3</v>
      </c>
      <c r="G124" s="23">
        <f t="shared" si="15"/>
        <v>1.0046296296296294E-2</v>
      </c>
      <c r="H124" s="72">
        <f t="shared" si="16"/>
        <v>2.2685185185185182E-3</v>
      </c>
      <c r="I124" s="67">
        <f t="shared" si="17"/>
        <v>4.7800925925925919E-3</v>
      </c>
      <c r="J124" s="25"/>
      <c r="K124" s="26"/>
      <c r="L124" s="46"/>
      <c r="M124" s="26"/>
      <c r="N124" s="25">
        <v>2.2685185185185182E-3</v>
      </c>
      <c r="O124" s="26">
        <v>4.7800925925925919E-3</v>
      </c>
      <c r="P124" s="25">
        <v>2.3611111111111111E-3</v>
      </c>
      <c r="Q124" s="26">
        <v>5.1041666666666666E-3</v>
      </c>
      <c r="R124" s="25"/>
      <c r="S124" s="26"/>
      <c r="T124" s="25"/>
      <c r="U124" s="26"/>
      <c r="V124" s="25"/>
      <c r="W124" s="26"/>
      <c r="X124" s="25"/>
      <c r="Y124" s="26"/>
      <c r="Z124" s="46"/>
      <c r="AA124" s="26"/>
      <c r="AB124" s="46"/>
      <c r="AC124" s="26"/>
      <c r="AD124" s="46"/>
      <c r="AE124" s="46"/>
      <c r="AF124" s="25"/>
      <c r="AG124" s="26"/>
      <c r="AH124" s="25"/>
      <c r="AI124" s="26"/>
      <c r="AJ124" s="25"/>
      <c r="AK124" s="26"/>
      <c r="AM124" s="65" t="str">
        <f t="shared" si="20"/>
        <v/>
      </c>
    </row>
    <row r="125" spans="1:44" ht="15" x14ac:dyDescent="0.25">
      <c r="A125" s="38" t="s">
        <v>155</v>
      </c>
      <c r="B125" s="28"/>
      <c r="C125" s="29">
        <f t="shared" si="11"/>
        <v>3</v>
      </c>
      <c r="D125" s="43">
        <f t="shared" si="12"/>
        <v>1.255787037037037E-3</v>
      </c>
      <c r="E125" s="23">
        <f t="shared" si="13"/>
        <v>2.5115740740740741E-3</v>
      </c>
      <c r="F125" s="23">
        <f t="shared" si="14"/>
        <v>5.0231481481481481E-3</v>
      </c>
      <c r="G125" s="23">
        <f t="shared" si="15"/>
        <v>1.0046296296296296E-2</v>
      </c>
      <c r="H125" s="72">
        <f t="shared" si="16"/>
        <v>2.2453703703703702E-3</v>
      </c>
      <c r="I125" s="67">
        <f t="shared" si="17"/>
        <v>4.7569444444444447E-3</v>
      </c>
      <c r="J125" s="25"/>
      <c r="K125" s="26"/>
      <c r="L125" s="46"/>
      <c r="M125" s="26"/>
      <c r="N125" s="25"/>
      <c r="O125" s="26"/>
      <c r="P125" s="25"/>
      <c r="Q125" s="26"/>
      <c r="R125" s="25"/>
      <c r="S125" s="26"/>
      <c r="T125" s="25"/>
      <c r="U125" s="26"/>
      <c r="V125" s="25"/>
      <c r="W125" s="26"/>
      <c r="X125" s="25"/>
      <c r="Y125" s="26"/>
      <c r="Z125" s="46"/>
      <c r="AA125" s="26"/>
      <c r="AB125" s="46"/>
      <c r="AC125" s="26"/>
      <c r="AD125" s="46">
        <v>2.2453703703703702E-3</v>
      </c>
      <c r="AE125" s="46">
        <v>4.7569444444444447E-3</v>
      </c>
      <c r="AF125" s="25"/>
      <c r="AG125" s="26"/>
      <c r="AH125" s="25"/>
      <c r="AI125" s="26"/>
      <c r="AJ125" s="25"/>
      <c r="AK125" s="26"/>
      <c r="AM125" s="65" t="str">
        <f t="shared" si="20"/>
        <v/>
      </c>
    </row>
    <row r="126" spans="1:44" ht="15" x14ac:dyDescent="0.25">
      <c r="A126" s="38" t="s">
        <v>231</v>
      </c>
      <c r="B126" s="28"/>
      <c r="C126" s="29">
        <f t="shared" si="11"/>
        <v>3</v>
      </c>
      <c r="D126" s="43">
        <f t="shared" si="12"/>
        <v>1.261574074074074E-3</v>
      </c>
      <c r="E126" s="23">
        <f t="shared" si="13"/>
        <v>2.5231481481481481E-3</v>
      </c>
      <c r="F126" s="23">
        <f t="shared" si="14"/>
        <v>5.0462962962962961E-3</v>
      </c>
      <c r="G126" s="23">
        <f t="shared" si="15"/>
        <v>1.0092592592592592E-2</v>
      </c>
      <c r="H126" s="72">
        <f t="shared" si="16"/>
        <v>2.2222222222222222E-3</v>
      </c>
      <c r="I126" s="67">
        <f t="shared" si="17"/>
        <v>4.7453703703703703E-3</v>
      </c>
      <c r="J126" s="25"/>
      <c r="K126" s="26"/>
      <c r="L126" s="46"/>
      <c r="M126" s="26"/>
      <c r="N126" s="25"/>
      <c r="O126" s="26"/>
      <c r="P126" s="25"/>
      <c r="Q126" s="26"/>
      <c r="R126" s="25"/>
      <c r="S126" s="26"/>
      <c r="T126" s="25"/>
      <c r="U126" s="26"/>
      <c r="V126" s="25"/>
      <c r="W126" s="26"/>
      <c r="X126" s="25">
        <v>2.2222222222222222E-3</v>
      </c>
      <c r="Y126" s="26">
        <v>4.7453703703703703E-3</v>
      </c>
      <c r="Z126" s="46"/>
      <c r="AA126" s="26"/>
      <c r="AB126" s="46"/>
      <c r="AC126" s="26"/>
      <c r="AD126" s="46"/>
      <c r="AE126" s="46"/>
      <c r="AF126" s="25"/>
      <c r="AG126" s="26"/>
      <c r="AH126" s="25"/>
      <c r="AI126" s="26"/>
      <c r="AJ126" s="25"/>
      <c r="AK126" s="26"/>
      <c r="AM126" s="65" t="str">
        <f t="shared" si="20"/>
        <v/>
      </c>
    </row>
    <row r="127" spans="1:44" ht="15" x14ac:dyDescent="0.25">
      <c r="A127" s="38" t="s">
        <v>312</v>
      </c>
      <c r="B127" s="28"/>
      <c r="C127" s="29">
        <f t="shared" si="11"/>
        <v>3</v>
      </c>
      <c r="D127" s="43">
        <f t="shared" si="12"/>
        <v>1.261574074074074E-3</v>
      </c>
      <c r="E127" s="23">
        <f t="shared" si="13"/>
        <v>2.5231481481481481E-3</v>
      </c>
      <c r="F127" s="23">
        <f t="shared" si="14"/>
        <v>5.0462962962962961E-3</v>
      </c>
      <c r="G127" s="23">
        <f t="shared" si="15"/>
        <v>1.0092592592592592E-2</v>
      </c>
      <c r="H127" s="72">
        <f t="shared" si="16"/>
        <v>2.2222222222222222E-3</v>
      </c>
      <c r="I127" s="67">
        <f t="shared" si="17"/>
        <v>4.7453703703703703E-3</v>
      </c>
      <c r="J127" s="25"/>
      <c r="K127" s="26"/>
      <c r="L127" s="46">
        <v>2.2222222222222222E-3</v>
      </c>
      <c r="M127" s="26">
        <v>4.7453703703703703E-3</v>
      </c>
      <c r="N127" s="25"/>
      <c r="O127" s="26"/>
      <c r="P127" s="25"/>
      <c r="Q127" s="26"/>
      <c r="R127" s="25"/>
      <c r="S127" s="26"/>
      <c r="T127" s="25"/>
      <c r="U127" s="26"/>
      <c r="V127" s="25"/>
      <c r="W127" s="26"/>
      <c r="X127" s="25"/>
      <c r="Y127" s="26"/>
      <c r="Z127" s="46"/>
      <c r="AA127" s="26"/>
      <c r="AB127" s="46"/>
      <c r="AC127" s="26"/>
      <c r="AD127" s="46"/>
      <c r="AE127" s="46"/>
      <c r="AF127" s="25"/>
      <c r="AG127" s="26"/>
      <c r="AH127" s="25"/>
      <c r="AI127" s="26"/>
      <c r="AJ127" s="25"/>
      <c r="AK127" s="26"/>
      <c r="AM127" s="65" t="str">
        <f t="shared" si="20"/>
        <v/>
      </c>
    </row>
    <row r="128" spans="1:44" ht="15" x14ac:dyDescent="0.25">
      <c r="A128" s="38" t="s">
        <v>289</v>
      </c>
      <c r="B128" s="28"/>
      <c r="C128" s="29">
        <f t="shared" si="11"/>
        <v>3</v>
      </c>
      <c r="D128" s="43">
        <f t="shared" si="12"/>
        <v>1.261574074074074E-3</v>
      </c>
      <c r="E128" s="23">
        <f t="shared" si="13"/>
        <v>2.5231481481481481E-3</v>
      </c>
      <c r="F128" s="23">
        <f t="shared" si="14"/>
        <v>5.0462962962962961E-3</v>
      </c>
      <c r="G128" s="23">
        <f t="shared" si="15"/>
        <v>1.0092592592592592E-2</v>
      </c>
      <c r="H128" s="72">
        <f t="shared" si="16"/>
        <v>2.2222222222222222E-3</v>
      </c>
      <c r="I128" s="67">
        <f t="shared" si="17"/>
        <v>4.7453703703703703E-3</v>
      </c>
      <c r="J128" s="25"/>
      <c r="K128" s="26"/>
      <c r="L128" s="46"/>
      <c r="M128" s="26"/>
      <c r="N128" s="25">
        <v>2.2222222222222222E-3</v>
      </c>
      <c r="O128" s="26">
        <v>4.7453703703703703E-3</v>
      </c>
      <c r="P128" s="25">
        <v>2.2222222222222222E-3</v>
      </c>
      <c r="Q128" s="26">
        <v>4.7106481481481478E-3</v>
      </c>
      <c r="R128" s="25"/>
      <c r="S128" s="26"/>
      <c r="T128" s="25"/>
      <c r="U128" s="26"/>
      <c r="V128" s="25"/>
      <c r="W128" s="26"/>
      <c r="X128" s="25"/>
      <c r="Y128" s="26"/>
      <c r="Z128" s="46"/>
      <c r="AA128" s="26"/>
      <c r="AB128" s="46"/>
      <c r="AC128" s="26"/>
      <c r="AD128" s="46"/>
      <c r="AE128" s="46"/>
      <c r="AF128" s="25"/>
      <c r="AG128" s="26"/>
      <c r="AH128" s="25"/>
      <c r="AI128" s="26"/>
      <c r="AJ128" s="25"/>
      <c r="AK128" s="26"/>
      <c r="AM128" s="65" t="str">
        <f t="shared" si="20"/>
        <v/>
      </c>
    </row>
    <row r="129" spans="1:39" ht="15" x14ac:dyDescent="0.25">
      <c r="A129" s="36" t="s">
        <v>302</v>
      </c>
      <c r="B129" s="28"/>
      <c r="C129" s="29">
        <f t="shared" si="11"/>
        <v>3</v>
      </c>
      <c r="D129" s="43">
        <f t="shared" si="12"/>
        <v>1.2615740740740745E-3</v>
      </c>
      <c r="E129" s="23">
        <f t="shared" si="13"/>
        <v>2.5231481481481489E-3</v>
      </c>
      <c r="F129" s="23">
        <f t="shared" si="14"/>
        <v>5.0462962962962979E-3</v>
      </c>
      <c r="G129" s="23">
        <f t="shared" si="15"/>
        <v>1.0092592592592596E-2</v>
      </c>
      <c r="H129" s="72">
        <f t="shared" si="16"/>
        <v>2.3495370370370371E-3</v>
      </c>
      <c r="I129" s="67">
        <f t="shared" si="17"/>
        <v>4.8726851851851856E-3</v>
      </c>
      <c r="J129" s="25"/>
      <c r="K129" s="26"/>
      <c r="L129" s="46"/>
      <c r="M129" s="26"/>
      <c r="N129" s="25">
        <v>2.3495370370370371E-3</v>
      </c>
      <c r="O129" s="26">
        <v>4.8726851851851856E-3</v>
      </c>
      <c r="P129" s="25"/>
      <c r="Q129" s="26"/>
      <c r="R129" s="25"/>
      <c r="S129" s="26"/>
      <c r="T129" s="25"/>
      <c r="U129" s="26"/>
      <c r="V129" s="25"/>
      <c r="W129" s="26"/>
      <c r="X129" s="25"/>
      <c r="Y129" s="26"/>
      <c r="Z129" s="46"/>
      <c r="AA129" s="26"/>
      <c r="AB129" s="46"/>
      <c r="AC129" s="26"/>
      <c r="AD129" s="46"/>
      <c r="AE129" s="46"/>
      <c r="AF129" s="25"/>
      <c r="AG129" s="26"/>
      <c r="AH129" s="25"/>
      <c r="AI129" s="26"/>
      <c r="AJ129" s="25"/>
      <c r="AK129" s="26"/>
      <c r="AM129" s="65" t="str">
        <f t="shared" si="20"/>
        <v/>
      </c>
    </row>
    <row r="130" spans="1:39" ht="15" x14ac:dyDescent="0.25">
      <c r="A130" s="36" t="s">
        <v>198</v>
      </c>
      <c r="B130" s="28"/>
      <c r="C130" s="29">
        <f t="shared" si="11"/>
        <v>3</v>
      </c>
      <c r="D130" s="43">
        <f t="shared" si="12"/>
        <v>1.2673611111111106E-3</v>
      </c>
      <c r="E130" s="23">
        <f t="shared" si="13"/>
        <v>2.5347222222222212E-3</v>
      </c>
      <c r="F130" s="23">
        <f t="shared" si="14"/>
        <v>5.0694444444444424E-3</v>
      </c>
      <c r="G130" s="23">
        <f t="shared" si="15"/>
        <v>1.0138888888888885E-2</v>
      </c>
      <c r="H130" s="72">
        <f t="shared" si="16"/>
        <v>2.3958333333333336E-3</v>
      </c>
      <c r="I130" s="67">
        <f t="shared" si="17"/>
        <v>4.9305555555555552E-3</v>
      </c>
      <c r="J130" s="25"/>
      <c r="K130" s="26"/>
      <c r="L130" s="46"/>
      <c r="M130" s="26"/>
      <c r="N130" s="25"/>
      <c r="O130" s="26"/>
      <c r="P130" s="25"/>
      <c r="Q130" s="26"/>
      <c r="R130" s="25"/>
      <c r="S130" s="26"/>
      <c r="T130" s="25"/>
      <c r="U130" s="26"/>
      <c r="V130" s="25">
        <v>2.3958333333333336E-3</v>
      </c>
      <c r="W130" s="26">
        <v>4.9305555555555552E-3</v>
      </c>
      <c r="X130" s="25">
        <v>2.4768518518518516E-3</v>
      </c>
      <c r="Y130" s="26">
        <v>5.1041666666666666E-3</v>
      </c>
      <c r="Z130" s="46">
        <v>2.488425925925926E-3</v>
      </c>
      <c r="AA130" s="26">
        <v>5.1967592592592595E-3</v>
      </c>
      <c r="AB130" s="46"/>
      <c r="AC130" s="26"/>
      <c r="AD130" s="46"/>
      <c r="AE130" s="46"/>
      <c r="AF130" s="25"/>
      <c r="AG130" s="26"/>
      <c r="AH130" s="25"/>
      <c r="AI130" s="26"/>
      <c r="AJ130" s="25"/>
      <c r="AK130" s="26"/>
      <c r="AM130" s="65" t="str">
        <f t="shared" si="20"/>
        <v/>
      </c>
    </row>
    <row r="131" spans="1:39" ht="15" x14ac:dyDescent="0.25">
      <c r="A131" s="36" t="s">
        <v>189</v>
      </c>
      <c r="B131" s="28"/>
      <c r="C131" s="29">
        <f t="shared" si="11"/>
        <v>3</v>
      </c>
      <c r="D131" s="43">
        <f t="shared" si="12"/>
        <v>1.267361111111111E-3</v>
      </c>
      <c r="E131" s="23">
        <f t="shared" si="13"/>
        <v>2.5347222222222221E-3</v>
      </c>
      <c r="F131" s="23">
        <f t="shared" si="14"/>
        <v>5.0694444444444441E-3</v>
      </c>
      <c r="G131" s="23">
        <f t="shared" si="15"/>
        <v>1.0138888888888888E-2</v>
      </c>
      <c r="H131" s="72">
        <f t="shared" si="16"/>
        <v>2.3032407407407407E-3</v>
      </c>
      <c r="I131" s="67">
        <f t="shared" si="17"/>
        <v>4.8379629629629632E-3</v>
      </c>
      <c r="J131" s="25"/>
      <c r="K131" s="26"/>
      <c r="L131" s="46"/>
      <c r="M131" s="26"/>
      <c r="N131" s="25"/>
      <c r="O131" s="26"/>
      <c r="P131" s="25"/>
      <c r="Q131" s="26"/>
      <c r="R131" s="25"/>
      <c r="S131" s="26"/>
      <c r="T131" s="25"/>
      <c r="U131" s="26"/>
      <c r="V131" s="25"/>
      <c r="W131" s="26"/>
      <c r="X131" s="25"/>
      <c r="Y131" s="26"/>
      <c r="Z131" s="46">
        <v>2.3032407407407407E-3</v>
      </c>
      <c r="AA131" s="26">
        <v>4.8379629629629632E-3</v>
      </c>
      <c r="AB131" s="46"/>
      <c r="AC131" s="26"/>
      <c r="AD131" s="46"/>
      <c r="AE131" s="46"/>
      <c r="AF131" s="25"/>
      <c r="AG131" s="26"/>
      <c r="AH131" s="25"/>
      <c r="AI131" s="26"/>
      <c r="AJ131" s="25"/>
      <c r="AK131" s="26"/>
      <c r="AM131" s="65" t="str">
        <f t="shared" si="20"/>
        <v/>
      </c>
    </row>
    <row r="132" spans="1:39" ht="15" x14ac:dyDescent="0.25">
      <c r="A132" s="36" t="s">
        <v>113</v>
      </c>
      <c r="B132" s="28"/>
      <c r="C132" s="29">
        <f t="shared" si="11"/>
        <v>3</v>
      </c>
      <c r="D132" s="43">
        <f t="shared" si="12"/>
        <v>1.267361111111111E-3</v>
      </c>
      <c r="E132" s="23">
        <f t="shared" si="13"/>
        <v>2.5347222222222221E-3</v>
      </c>
      <c r="F132" s="23">
        <f t="shared" si="14"/>
        <v>5.0694444444444441E-3</v>
      </c>
      <c r="G132" s="23">
        <f t="shared" si="15"/>
        <v>1.0138888888888888E-2</v>
      </c>
      <c r="H132" s="72">
        <f t="shared" si="16"/>
        <v>2.1180555555555553E-3</v>
      </c>
      <c r="I132" s="67">
        <f t="shared" si="17"/>
        <v>4.6527777777777774E-3</v>
      </c>
      <c r="J132" s="25"/>
      <c r="K132" s="26"/>
      <c r="L132" s="46"/>
      <c r="M132" s="26"/>
      <c r="N132" s="25"/>
      <c r="O132" s="26"/>
      <c r="P132" s="25"/>
      <c r="Q132" s="26"/>
      <c r="R132" s="25"/>
      <c r="S132" s="26"/>
      <c r="T132" s="25"/>
      <c r="U132" s="26"/>
      <c r="V132" s="25"/>
      <c r="W132" s="26"/>
      <c r="X132" s="25">
        <v>2.1180555555555553E-3</v>
      </c>
      <c r="Y132" s="26">
        <v>4.6527777777777774E-3</v>
      </c>
      <c r="Z132" s="46"/>
      <c r="AA132" s="26"/>
      <c r="AB132" s="46">
        <v>1.9907407407407408E-3</v>
      </c>
      <c r="AC132" s="26">
        <v>4.2824074074074075E-3</v>
      </c>
      <c r="AD132" s="46"/>
      <c r="AE132" s="46"/>
      <c r="AF132" s="25"/>
      <c r="AG132" s="26"/>
      <c r="AH132" s="25"/>
      <c r="AI132" s="26"/>
      <c r="AJ132" s="25">
        <v>2.0601851851851853E-3</v>
      </c>
      <c r="AK132" s="26">
        <v>4.4444444444444444E-3</v>
      </c>
      <c r="AM132" s="65" t="str">
        <f t="shared" si="20"/>
        <v/>
      </c>
    </row>
    <row r="133" spans="1:39" ht="15" x14ac:dyDescent="0.25">
      <c r="A133" s="36" t="s">
        <v>131</v>
      </c>
      <c r="B133" s="28"/>
      <c r="C133" s="29">
        <f t="shared" si="11"/>
        <v>3</v>
      </c>
      <c r="D133" s="43">
        <f t="shared" si="12"/>
        <v>1.2731481481481483E-3</v>
      </c>
      <c r="E133" s="23">
        <f t="shared" si="13"/>
        <v>2.5462962962962965E-3</v>
      </c>
      <c r="F133" s="23">
        <f t="shared" si="14"/>
        <v>5.092592592592593E-3</v>
      </c>
      <c r="G133" s="23">
        <f t="shared" si="15"/>
        <v>1.0185185185185186E-2</v>
      </c>
      <c r="H133" s="72">
        <f t="shared" si="16"/>
        <v>2.2222222222222222E-3</v>
      </c>
      <c r="I133" s="67">
        <f t="shared" si="17"/>
        <v>4.7685185185185183E-3</v>
      </c>
      <c r="J133" s="25"/>
      <c r="K133" s="26"/>
      <c r="L133" s="46"/>
      <c r="M133" s="26"/>
      <c r="N133" s="25"/>
      <c r="O133" s="26"/>
      <c r="P133" s="25"/>
      <c r="Q133" s="26"/>
      <c r="R133" s="25"/>
      <c r="S133" s="26"/>
      <c r="T133" s="25"/>
      <c r="U133" s="26"/>
      <c r="V133" s="25"/>
      <c r="W133" s="26"/>
      <c r="X133" s="25"/>
      <c r="Y133" s="26"/>
      <c r="Z133" s="46"/>
      <c r="AA133" s="26"/>
      <c r="AB133" s="46"/>
      <c r="AC133" s="26"/>
      <c r="AD133" s="46"/>
      <c r="AE133" s="46"/>
      <c r="AF133" s="25">
        <v>2.2222222222222222E-3</v>
      </c>
      <c r="AG133" s="26">
        <v>4.7685185185185183E-3</v>
      </c>
      <c r="AH133" s="25">
        <v>2.1643518518518518E-3</v>
      </c>
      <c r="AI133" s="26">
        <v>4.7337962962962958E-3</v>
      </c>
      <c r="AJ133" s="25"/>
      <c r="AK133" s="26"/>
      <c r="AM133" s="65" t="str">
        <f t="shared" si="20"/>
        <v/>
      </c>
    </row>
    <row r="134" spans="1:39" ht="15" x14ac:dyDescent="0.25">
      <c r="A134" s="38" t="s">
        <v>290</v>
      </c>
      <c r="B134" s="28"/>
      <c r="C134" s="29">
        <f t="shared" ref="C134:C197" si="21">IF(AND(D134&lt;=$C$2,D134&gt;=$C$3),$C$1,IF(AND(D134&lt;=$D$2,D134&gt;=$D$3),$D$1,IF(AND(D134&lt;=$E$2,D134&gt;=$E$3),$E$1,IF(AND(D134&lt;=$F$2,D134&gt;=$F$3),$F$1,IF(AND(D134&lt;=$G$2,D134&gt;=$G$3),$G$1,"Test")))))</f>
        <v>3</v>
      </c>
      <c r="D134" s="43">
        <f t="shared" ref="D134:D197" si="22">IFERROR(IF(I134="","",(100/((400-200)/((I134*86400)-(H134*86400)))/86400)),"")</f>
        <v>1.2789351851851848E-3</v>
      </c>
      <c r="E134" s="23">
        <f t="shared" ref="E134:E197" si="23">IF(D134="","",$E$5/100*D134)</f>
        <v>2.5578703703703696E-3</v>
      </c>
      <c r="F134" s="23">
        <f t="shared" ref="F134:F197" si="24">IF(D134="","",$F$5/100*D134)</f>
        <v>5.1157407407407393E-3</v>
      </c>
      <c r="G134" s="23">
        <f t="shared" ref="G134:G197" si="25">IF(D134="","",$G$5/100*D134)</f>
        <v>1.0231481481481479E-2</v>
      </c>
      <c r="H134" s="72">
        <f t="shared" ref="H134:H197" si="26">IF(J134&gt;0,J134,IF(L134&gt;0,L134,IF(N134&gt;0,N134,IF(P134&gt;0,P134,IF(R134&gt;0,R134,IF(T134&gt;0,T134,IF(V134&gt;0,V134,IF(X134&gt;0,X134,IF(Z134&gt;0,Z134,IF(AB134&gt;0, AB134,IF(AD134&gt;0, AD134,IF(AF134&gt;0,AF134,IF(AH134&gt;0,AH134,AJ134)))))))))))))</f>
        <v>2.2222222222222222E-3</v>
      </c>
      <c r="I134" s="67">
        <f t="shared" ref="I134:I197" si="27">IF(K134&gt;0,K134,IF(M134&gt;0,M134,IF(O134&gt;0,O134,IF(Q134&gt;0,Q134,IF(S134&gt;0,S134,IF(U134&gt;0,U134,IF(W134&gt;0,W134,IF(Y134&gt;0,Y134,IF(AA134&gt;0,AA134,IF(AC134&gt;0, AC134,IF(AE134&gt;0, AE134,IF(AG134&gt;0,AG134,IF(AI134&gt;0,AI134,AK134)))))))))))))</f>
        <v>4.7800925925925919E-3</v>
      </c>
      <c r="J134" s="25"/>
      <c r="K134" s="26"/>
      <c r="L134" s="46"/>
      <c r="M134" s="26"/>
      <c r="N134" s="25"/>
      <c r="O134" s="26"/>
      <c r="P134" s="25">
        <v>2.2222222222222222E-3</v>
      </c>
      <c r="Q134" s="26">
        <v>4.7800925925925919E-3</v>
      </c>
      <c r="R134" s="25"/>
      <c r="S134" s="26"/>
      <c r="T134" s="25"/>
      <c r="U134" s="26"/>
      <c r="V134" s="25"/>
      <c r="W134" s="26"/>
      <c r="X134" s="25"/>
      <c r="Y134" s="26"/>
      <c r="Z134" s="46"/>
      <c r="AA134" s="26"/>
      <c r="AB134" s="46"/>
      <c r="AC134" s="26"/>
      <c r="AD134" s="46"/>
      <c r="AE134" s="46"/>
      <c r="AF134" s="25"/>
      <c r="AG134" s="26"/>
      <c r="AH134" s="25"/>
      <c r="AI134" s="26"/>
      <c r="AJ134" s="25"/>
      <c r="AK134" s="26"/>
      <c r="AM134" s="65" t="str">
        <f t="shared" si="20"/>
        <v/>
      </c>
    </row>
    <row r="135" spans="1:39" ht="15" x14ac:dyDescent="0.25">
      <c r="A135" s="38" t="s">
        <v>163</v>
      </c>
      <c r="B135" s="28"/>
      <c r="C135" s="29">
        <f t="shared" si="21"/>
        <v>3</v>
      </c>
      <c r="D135" s="43">
        <f t="shared" si="22"/>
        <v>1.2789351851851853E-3</v>
      </c>
      <c r="E135" s="23">
        <f t="shared" si="23"/>
        <v>2.5578703703703705E-3</v>
      </c>
      <c r="F135" s="23">
        <f t="shared" si="24"/>
        <v>5.115740740740741E-3</v>
      </c>
      <c r="G135" s="23">
        <f t="shared" si="25"/>
        <v>1.0231481481481482E-2</v>
      </c>
      <c r="H135" s="72">
        <f t="shared" si="26"/>
        <v>2.2453703703703702E-3</v>
      </c>
      <c r="I135" s="67">
        <f t="shared" si="27"/>
        <v>4.8032407407407407E-3</v>
      </c>
      <c r="J135" s="25"/>
      <c r="K135" s="26"/>
      <c r="L135" s="46"/>
      <c r="M135" s="26"/>
      <c r="N135" s="25"/>
      <c r="O135" s="26"/>
      <c r="P135" s="25"/>
      <c r="Q135" s="26"/>
      <c r="R135" s="25"/>
      <c r="S135" s="26"/>
      <c r="T135" s="25"/>
      <c r="U135" s="26"/>
      <c r="V135" s="25"/>
      <c r="W135" s="26"/>
      <c r="X135" s="25"/>
      <c r="Y135" s="26"/>
      <c r="Z135" s="46"/>
      <c r="AA135" s="26"/>
      <c r="AB135" s="46">
        <v>2.2453703703703702E-3</v>
      </c>
      <c r="AC135" s="26">
        <v>4.8032407407407407E-3</v>
      </c>
      <c r="AD135" s="46"/>
      <c r="AE135" s="46"/>
      <c r="AF135" s="25"/>
      <c r="AG135" s="26"/>
      <c r="AH135" s="25"/>
      <c r="AI135" s="26"/>
      <c r="AJ135" s="25"/>
      <c r="AK135" s="26"/>
      <c r="AM135" s="65" t="str">
        <f t="shared" si="20"/>
        <v/>
      </c>
    </row>
    <row r="136" spans="1:39" ht="15" x14ac:dyDescent="0.25">
      <c r="A136" s="38" t="s">
        <v>262</v>
      </c>
      <c r="B136" s="28"/>
      <c r="C136" s="29">
        <f t="shared" si="21"/>
        <v>3</v>
      </c>
      <c r="D136" s="43">
        <f t="shared" si="22"/>
        <v>1.2847222222222218E-3</v>
      </c>
      <c r="E136" s="23">
        <f t="shared" si="23"/>
        <v>2.5694444444444436E-3</v>
      </c>
      <c r="F136" s="23">
        <f t="shared" si="24"/>
        <v>5.1388888888888873E-3</v>
      </c>
      <c r="G136" s="23">
        <f t="shared" si="25"/>
        <v>1.0277777777777775E-2</v>
      </c>
      <c r="H136" s="72">
        <f t="shared" si="26"/>
        <v>2.3611111111111111E-3</v>
      </c>
      <c r="I136" s="67">
        <f t="shared" si="27"/>
        <v>4.9305555555555552E-3</v>
      </c>
      <c r="J136" s="25"/>
      <c r="K136" s="26"/>
      <c r="L136" s="46"/>
      <c r="M136" s="26"/>
      <c r="N136" s="25">
        <v>2.3611111111111111E-3</v>
      </c>
      <c r="O136" s="26">
        <v>4.9305555555555552E-3</v>
      </c>
      <c r="P136" s="25"/>
      <c r="Q136" s="26"/>
      <c r="R136" s="25"/>
      <c r="S136" s="26"/>
      <c r="T136" s="25">
        <v>2.4652777777777776E-3</v>
      </c>
      <c r="U136" s="26">
        <v>5.0810185185185186E-3</v>
      </c>
      <c r="V136" s="25"/>
      <c r="W136" s="26"/>
      <c r="X136" s="25"/>
      <c r="Y136" s="26"/>
      <c r="Z136" s="46"/>
      <c r="AA136" s="26"/>
      <c r="AB136" s="46"/>
      <c r="AC136" s="26"/>
      <c r="AD136" s="46"/>
      <c r="AE136" s="46"/>
      <c r="AF136" s="25"/>
      <c r="AG136" s="26"/>
      <c r="AH136" s="25"/>
      <c r="AI136" s="26"/>
      <c r="AJ136" s="25"/>
      <c r="AK136" s="26"/>
      <c r="AM136" s="65" t="str">
        <f t="shared" si="20"/>
        <v/>
      </c>
    </row>
    <row r="137" spans="1:39" ht="15" x14ac:dyDescent="0.25">
      <c r="A137" s="38" t="s">
        <v>257</v>
      </c>
      <c r="B137" s="28"/>
      <c r="C137" s="29">
        <f t="shared" si="21"/>
        <v>3</v>
      </c>
      <c r="D137" s="43">
        <f t="shared" si="22"/>
        <v>1.284722222222222E-3</v>
      </c>
      <c r="E137" s="23">
        <f t="shared" si="23"/>
        <v>2.5694444444444441E-3</v>
      </c>
      <c r="F137" s="23">
        <f t="shared" si="24"/>
        <v>5.1388888888888882E-3</v>
      </c>
      <c r="G137" s="23">
        <f t="shared" si="25"/>
        <v>1.0277777777777776E-2</v>
      </c>
      <c r="H137" s="72">
        <f t="shared" si="26"/>
        <v>2.2569444444444447E-3</v>
      </c>
      <c r="I137" s="67">
        <f t="shared" si="27"/>
        <v>4.8263888888888887E-3</v>
      </c>
      <c r="J137" s="25"/>
      <c r="K137" s="26"/>
      <c r="L137" s="46"/>
      <c r="M137" s="26"/>
      <c r="N137" s="25"/>
      <c r="O137" s="26"/>
      <c r="P137" s="25"/>
      <c r="Q137" s="26"/>
      <c r="R137" s="25">
        <v>2.2569444444444447E-3</v>
      </c>
      <c r="S137" s="26">
        <v>4.8263888888888887E-3</v>
      </c>
      <c r="T137" s="25">
        <v>2.4652777777777776E-3</v>
      </c>
      <c r="U137" s="26">
        <v>5.4050925925925924E-3</v>
      </c>
      <c r="V137" s="25"/>
      <c r="W137" s="26"/>
      <c r="X137" s="25"/>
      <c r="Y137" s="26"/>
      <c r="Z137" s="46"/>
      <c r="AA137" s="26"/>
      <c r="AB137" s="46"/>
      <c r="AC137" s="26"/>
      <c r="AD137" s="46"/>
      <c r="AE137" s="46"/>
      <c r="AF137" s="25"/>
      <c r="AG137" s="26"/>
      <c r="AH137" s="25"/>
      <c r="AI137" s="26"/>
      <c r="AJ137" s="25"/>
      <c r="AK137" s="26"/>
      <c r="AM137" s="65" t="str">
        <f t="shared" si="20"/>
        <v/>
      </c>
    </row>
    <row r="138" spans="1:39" ht="15" x14ac:dyDescent="0.25">
      <c r="A138" s="38" t="s">
        <v>267</v>
      </c>
      <c r="B138" s="28"/>
      <c r="C138" s="29">
        <f t="shared" si="21"/>
        <v>3</v>
      </c>
      <c r="D138" s="43">
        <f t="shared" si="22"/>
        <v>1.2847222222222223E-3</v>
      </c>
      <c r="E138" s="23">
        <f t="shared" si="23"/>
        <v>2.5694444444444445E-3</v>
      </c>
      <c r="F138" s="23">
        <f t="shared" si="24"/>
        <v>5.138888888888889E-3</v>
      </c>
      <c r="G138" s="23">
        <f t="shared" si="25"/>
        <v>1.0277777777777778E-2</v>
      </c>
      <c r="H138" s="72">
        <f t="shared" si="26"/>
        <v>2.1759259259259258E-3</v>
      </c>
      <c r="I138" s="67">
        <f t="shared" si="27"/>
        <v>4.7453703703703703E-3</v>
      </c>
      <c r="J138" s="25"/>
      <c r="K138" s="26"/>
      <c r="L138" s="46"/>
      <c r="M138" s="26"/>
      <c r="N138" s="25">
        <v>2.1759259259259258E-3</v>
      </c>
      <c r="O138" s="26">
        <v>4.7453703703703703E-3</v>
      </c>
      <c r="P138" s="25">
        <v>2.3495370370370371E-3</v>
      </c>
      <c r="Q138" s="26">
        <v>5.0231481481481481E-3</v>
      </c>
      <c r="R138" s="25">
        <v>2.4537037037037036E-3</v>
      </c>
      <c r="S138" s="26">
        <v>5.2777777777777771E-3</v>
      </c>
      <c r="T138" s="25"/>
      <c r="U138" s="26"/>
      <c r="V138" s="25"/>
      <c r="W138" s="26"/>
      <c r="X138" s="25"/>
      <c r="Y138" s="26"/>
      <c r="Z138" s="46"/>
      <c r="AA138" s="26"/>
      <c r="AB138" s="46"/>
      <c r="AC138" s="26"/>
      <c r="AD138" s="46"/>
      <c r="AE138" s="46"/>
      <c r="AF138" s="25"/>
      <c r="AG138" s="26"/>
      <c r="AH138" s="25"/>
      <c r="AI138" s="26"/>
      <c r="AJ138" s="25"/>
      <c r="AK138" s="26"/>
      <c r="AM138" s="65" t="str">
        <f t="shared" si="20"/>
        <v/>
      </c>
    </row>
    <row r="139" spans="1:39" ht="15" x14ac:dyDescent="0.25">
      <c r="A139" s="36" t="s">
        <v>190</v>
      </c>
      <c r="B139" s="28"/>
      <c r="C139" s="29">
        <f t="shared" si="21"/>
        <v>3</v>
      </c>
      <c r="D139" s="43">
        <f t="shared" si="22"/>
        <v>1.2847222222222223E-3</v>
      </c>
      <c r="E139" s="23">
        <f t="shared" si="23"/>
        <v>2.5694444444444445E-3</v>
      </c>
      <c r="F139" s="23">
        <f t="shared" si="24"/>
        <v>5.138888888888889E-3</v>
      </c>
      <c r="G139" s="23">
        <f t="shared" si="25"/>
        <v>1.0277777777777778E-2</v>
      </c>
      <c r="H139" s="72">
        <f t="shared" si="26"/>
        <v>2.4305555555555556E-3</v>
      </c>
      <c r="I139" s="67">
        <f t="shared" si="27"/>
        <v>5.0000000000000001E-3</v>
      </c>
      <c r="J139" s="25"/>
      <c r="K139" s="26"/>
      <c r="L139" s="46"/>
      <c r="M139" s="26"/>
      <c r="N139" s="25"/>
      <c r="O139" s="26"/>
      <c r="P139" s="25"/>
      <c r="Q139" s="26"/>
      <c r="R139" s="25"/>
      <c r="S139" s="26"/>
      <c r="T139" s="25"/>
      <c r="U139" s="26"/>
      <c r="V139" s="25"/>
      <c r="W139" s="26"/>
      <c r="X139" s="25"/>
      <c r="Y139" s="26"/>
      <c r="Z139" s="46">
        <v>2.4305555555555556E-3</v>
      </c>
      <c r="AA139" s="26">
        <v>5.0000000000000001E-3</v>
      </c>
      <c r="AB139" s="46"/>
      <c r="AC139" s="26"/>
      <c r="AD139" s="46"/>
      <c r="AE139" s="46"/>
      <c r="AF139" s="25"/>
      <c r="AG139" s="26"/>
      <c r="AH139" s="25"/>
      <c r="AI139" s="26"/>
      <c r="AJ139" s="25"/>
      <c r="AK139" s="26"/>
      <c r="AM139" s="65" t="str">
        <f t="shared" si="20"/>
        <v/>
      </c>
    </row>
    <row r="140" spans="1:39" ht="15" x14ac:dyDescent="0.25">
      <c r="A140" s="36" t="s">
        <v>44</v>
      </c>
      <c r="B140" s="28"/>
      <c r="C140" s="29">
        <f t="shared" si="21"/>
        <v>3</v>
      </c>
      <c r="D140" s="43">
        <f t="shared" si="22"/>
        <v>1.2905092592592588E-3</v>
      </c>
      <c r="E140" s="23">
        <f t="shared" si="23"/>
        <v>2.5810185185185176E-3</v>
      </c>
      <c r="F140" s="23">
        <f t="shared" si="24"/>
        <v>5.1620370370370353E-3</v>
      </c>
      <c r="G140" s="23">
        <f t="shared" si="25"/>
        <v>1.0324074074074071E-2</v>
      </c>
      <c r="H140" s="72">
        <f t="shared" si="26"/>
        <v>2.3148148148148151E-3</v>
      </c>
      <c r="I140" s="67">
        <f t="shared" si="27"/>
        <v>4.8958333333333328E-3</v>
      </c>
      <c r="J140" s="25"/>
      <c r="K140" s="26"/>
      <c r="L140" s="46"/>
      <c r="M140" s="26"/>
      <c r="N140" s="25"/>
      <c r="O140" s="26"/>
      <c r="P140" s="25"/>
      <c r="Q140" s="26"/>
      <c r="R140" s="25"/>
      <c r="S140" s="26"/>
      <c r="T140" s="25"/>
      <c r="U140" s="26"/>
      <c r="V140" s="25"/>
      <c r="W140" s="26"/>
      <c r="X140" s="25"/>
      <c r="Y140" s="26"/>
      <c r="Z140" s="46"/>
      <c r="AA140" s="26"/>
      <c r="AB140" s="46"/>
      <c r="AC140" s="26"/>
      <c r="AD140" s="46"/>
      <c r="AE140" s="46"/>
      <c r="AF140" s="25">
        <v>2.3148148148148151E-3</v>
      </c>
      <c r="AG140" s="26">
        <v>4.8958333333333328E-3</v>
      </c>
      <c r="AH140" s="25"/>
      <c r="AI140" s="26"/>
      <c r="AJ140" s="25"/>
      <c r="AK140" s="26"/>
      <c r="AM140" s="65" t="str">
        <f t="shared" si="20"/>
        <v/>
      </c>
    </row>
    <row r="141" spans="1:39" ht="15" x14ac:dyDescent="0.25">
      <c r="A141" s="36" t="s">
        <v>278</v>
      </c>
      <c r="B141" s="28"/>
      <c r="C141" s="29">
        <f t="shared" si="21"/>
        <v>3</v>
      </c>
      <c r="D141" s="43">
        <f t="shared" si="22"/>
        <v>1.2905092592592593E-3</v>
      </c>
      <c r="E141" s="23">
        <f t="shared" si="23"/>
        <v>2.5810185185185185E-3</v>
      </c>
      <c r="F141" s="23">
        <f t="shared" si="24"/>
        <v>5.162037037037037E-3</v>
      </c>
      <c r="G141" s="23">
        <f t="shared" si="25"/>
        <v>1.0324074074074074E-2</v>
      </c>
      <c r="H141" s="72">
        <f t="shared" si="26"/>
        <v>2.488425925925926E-3</v>
      </c>
      <c r="I141" s="67">
        <f t="shared" si="27"/>
        <v>5.0694444444444441E-3</v>
      </c>
      <c r="J141" s="25"/>
      <c r="K141" s="26"/>
      <c r="L141" s="46"/>
      <c r="M141" s="26"/>
      <c r="N141" s="25">
        <v>2.488425925925926E-3</v>
      </c>
      <c r="O141" s="26">
        <v>5.0694444444444441E-3</v>
      </c>
      <c r="P141" s="25"/>
      <c r="Q141" s="26"/>
      <c r="R141" s="25">
        <v>2.6388888888888885E-3</v>
      </c>
      <c r="S141" s="26">
        <v>5.4398148148148149E-3</v>
      </c>
      <c r="T141" s="25"/>
      <c r="U141" s="26"/>
      <c r="V141" s="25"/>
      <c r="W141" s="26"/>
      <c r="X141" s="25"/>
      <c r="Y141" s="26"/>
      <c r="Z141" s="46"/>
      <c r="AA141" s="26"/>
      <c r="AB141" s="46"/>
      <c r="AC141" s="26"/>
      <c r="AD141" s="46"/>
      <c r="AE141" s="46"/>
      <c r="AF141" s="25"/>
      <c r="AG141" s="26"/>
      <c r="AH141" s="25"/>
      <c r="AI141" s="26"/>
      <c r="AJ141" s="25"/>
      <c r="AK141" s="26"/>
      <c r="AM141" s="65" t="str">
        <f t="shared" si="20"/>
        <v/>
      </c>
    </row>
    <row r="142" spans="1:39" ht="15" x14ac:dyDescent="0.25">
      <c r="A142" s="38" t="s">
        <v>200</v>
      </c>
      <c r="B142" s="28"/>
      <c r="C142" s="29">
        <f t="shared" si="21"/>
        <v>3</v>
      </c>
      <c r="D142" s="43">
        <f t="shared" si="22"/>
        <v>1.2905092592592593E-3</v>
      </c>
      <c r="E142" s="23">
        <f t="shared" si="23"/>
        <v>2.5810185185185185E-3</v>
      </c>
      <c r="F142" s="23">
        <f t="shared" si="24"/>
        <v>5.162037037037037E-3</v>
      </c>
      <c r="G142" s="23">
        <f t="shared" si="25"/>
        <v>1.0324074074074074E-2</v>
      </c>
      <c r="H142" s="72">
        <f t="shared" si="26"/>
        <v>2.1412037037037038E-3</v>
      </c>
      <c r="I142" s="67">
        <f t="shared" si="27"/>
        <v>4.7222222222222223E-3</v>
      </c>
      <c r="J142" s="25"/>
      <c r="K142" s="26"/>
      <c r="L142" s="46"/>
      <c r="M142" s="26"/>
      <c r="N142" s="25"/>
      <c r="O142" s="26"/>
      <c r="P142" s="25"/>
      <c r="Q142" s="26"/>
      <c r="R142" s="25"/>
      <c r="S142" s="26"/>
      <c r="T142" s="25"/>
      <c r="U142" s="26"/>
      <c r="V142" s="25"/>
      <c r="W142" s="26">
        <v>4.7222222222222223E-3</v>
      </c>
      <c r="X142" s="25"/>
      <c r="Y142" s="26"/>
      <c r="Z142" s="46">
        <v>2.1412037037037038E-3</v>
      </c>
      <c r="AA142" s="26">
        <v>4.5370370370370365E-3</v>
      </c>
      <c r="AB142" s="46"/>
      <c r="AC142" s="26"/>
      <c r="AD142" s="46"/>
      <c r="AE142" s="46"/>
      <c r="AF142" s="25"/>
      <c r="AG142" s="26"/>
      <c r="AH142" s="25"/>
      <c r="AI142" s="26"/>
      <c r="AJ142" s="25"/>
      <c r="AK142" s="26"/>
      <c r="AM142" s="65" t="str">
        <f t="shared" si="20"/>
        <v/>
      </c>
    </row>
    <row r="143" spans="1:39" ht="15" x14ac:dyDescent="0.25">
      <c r="A143" s="36" t="s">
        <v>141</v>
      </c>
      <c r="B143" s="28"/>
      <c r="C143" s="29">
        <f t="shared" si="21"/>
        <v>3</v>
      </c>
      <c r="D143" s="43">
        <f t="shared" si="22"/>
        <v>1.2905092592592595E-3</v>
      </c>
      <c r="E143" s="23">
        <f t="shared" si="23"/>
        <v>2.5810185185185189E-3</v>
      </c>
      <c r="F143" s="23">
        <f t="shared" si="24"/>
        <v>5.1620370370370379E-3</v>
      </c>
      <c r="G143" s="23">
        <f t="shared" si="25"/>
        <v>1.0324074074074076E-2</v>
      </c>
      <c r="H143" s="72">
        <f t="shared" si="26"/>
        <v>2.4074074074074076E-3</v>
      </c>
      <c r="I143" s="67">
        <f t="shared" si="27"/>
        <v>4.9884259259259265E-3</v>
      </c>
      <c r="J143" s="25"/>
      <c r="K143" s="26"/>
      <c r="L143" s="46"/>
      <c r="M143" s="26"/>
      <c r="N143" s="25"/>
      <c r="O143" s="26"/>
      <c r="P143" s="25"/>
      <c r="Q143" s="26"/>
      <c r="R143" s="25"/>
      <c r="S143" s="26"/>
      <c r="T143" s="25"/>
      <c r="U143" s="26"/>
      <c r="V143" s="25"/>
      <c r="W143" s="26"/>
      <c r="X143" s="25"/>
      <c r="Y143" s="26"/>
      <c r="Z143" s="46"/>
      <c r="AA143" s="26"/>
      <c r="AB143" s="46"/>
      <c r="AC143" s="26"/>
      <c r="AD143" s="46"/>
      <c r="AE143" s="46"/>
      <c r="AF143" s="25">
        <v>2.4074074074074076E-3</v>
      </c>
      <c r="AG143" s="26">
        <v>4.9884259259259265E-3</v>
      </c>
      <c r="AH143" s="25"/>
      <c r="AI143" s="26"/>
      <c r="AJ143" s="25"/>
      <c r="AK143" s="26"/>
      <c r="AM143" s="65" t="str">
        <f t="shared" si="20"/>
        <v/>
      </c>
    </row>
    <row r="144" spans="1:39" ht="15" x14ac:dyDescent="0.25">
      <c r="A144" s="38" t="s">
        <v>222</v>
      </c>
      <c r="B144" s="28"/>
      <c r="C144" s="29">
        <f t="shared" si="21"/>
        <v>3</v>
      </c>
      <c r="D144" s="43">
        <f t="shared" si="22"/>
        <v>1.2905092592592597E-3</v>
      </c>
      <c r="E144" s="23">
        <f t="shared" si="23"/>
        <v>2.5810185185185194E-3</v>
      </c>
      <c r="F144" s="23">
        <f t="shared" si="24"/>
        <v>5.1620370370370388E-3</v>
      </c>
      <c r="G144" s="23">
        <f t="shared" si="25"/>
        <v>1.0324074074074078E-2</v>
      </c>
      <c r="H144" s="72">
        <f t="shared" si="26"/>
        <v>2.2106481481481478E-3</v>
      </c>
      <c r="I144" s="67">
        <f t="shared" si="27"/>
        <v>4.7916666666666672E-3</v>
      </c>
      <c r="J144" s="25"/>
      <c r="K144" s="26"/>
      <c r="L144" s="46"/>
      <c r="M144" s="26"/>
      <c r="N144" s="25"/>
      <c r="O144" s="26"/>
      <c r="P144" s="25"/>
      <c r="Q144" s="26"/>
      <c r="R144" s="25"/>
      <c r="S144" s="26"/>
      <c r="T144" s="25"/>
      <c r="U144" s="26"/>
      <c r="V144" s="25">
        <v>2.2106481481481478E-3</v>
      </c>
      <c r="W144" s="26">
        <v>4.7916666666666672E-3</v>
      </c>
      <c r="X144" s="25">
        <v>2.3842592592592591E-3</v>
      </c>
      <c r="Y144" s="26">
        <v>5.208333333333333E-3</v>
      </c>
      <c r="Z144" s="46"/>
      <c r="AA144" s="26"/>
      <c r="AB144" s="46"/>
      <c r="AC144" s="26"/>
      <c r="AD144" s="46"/>
      <c r="AE144" s="46"/>
      <c r="AF144" s="25"/>
      <c r="AG144" s="26"/>
      <c r="AH144" s="25"/>
      <c r="AI144" s="26"/>
      <c r="AJ144" s="25"/>
      <c r="AK144" s="26"/>
      <c r="AM144" s="65" t="str">
        <f t="shared" si="20"/>
        <v/>
      </c>
    </row>
    <row r="145" spans="1:39" ht="15" x14ac:dyDescent="0.25">
      <c r="A145" s="38" t="s">
        <v>14</v>
      </c>
      <c r="B145" s="28"/>
      <c r="C145" s="29">
        <f t="shared" si="21"/>
        <v>3</v>
      </c>
      <c r="D145" s="43">
        <f t="shared" si="22"/>
        <v>1.2905092592592597E-3</v>
      </c>
      <c r="E145" s="23">
        <f t="shared" si="23"/>
        <v>2.5810185185185194E-3</v>
      </c>
      <c r="F145" s="23">
        <f t="shared" si="24"/>
        <v>5.1620370370370388E-3</v>
      </c>
      <c r="G145" s="23">
        <f t="shared" si="25"/>
        <v>1.0324074074074078E-2</v>
      </c>
      <c r="H145" s="72">
        <f t="shared" si="26"/>
        <v>2.3726851851851851E-3</v>
      </c>
      <c r="I145" s="67">
        <f t="shared" si="27"/>
        <v>4.9537037037037041E-3</v>
      </c>
      <c r="J145" s="25"/>
      <c r="K145" s="26"/>
      <c r="L145" s="46"/>
      <c r="M145" s="26"/>
      <c r="N145" s="25"/>
      <c r="O145" s="26"/>
      <c r="P145" s="25"/>
      <c r="Q145" s="26"/>
      <c r="R145" s="25"/>
      <c r="S145" s="26"/>
      <c r="T145" s="25"/>
      <c r="U145" s="26"/>
      <c r="V145" s="25">
        <v>2.3726851851851851E-3</v>
      </c>
      <c r="W145" s="26">
        <v>4.9537037037037041E-3</v>
      </c>
      <c r="X145" s="25">
        <v>2.4421296296296296E-3</v>
      </c>
      <c r="Y145" s="26">
        <v>5.3819444444444453E-3</v>
      </c>
      <c r="Z145" s="46">
        <v>2.3495370370370371E-3</v>
      </c>
      <c r="AA145" s="26">
        <v>4.9884259259259265E-3</v>
      </c>
      <c r="AB145" s="46"/>
      <c r="AC145" s="26"/>
      <c r="AD145" s="46"/>
      <c r="AE145" s="46"/>
      <c r="AF145" s="25"/>
      <c r="AG145" s="26"/>
      <c r="AH145" s="25"/>
      <c r="AI145" s="26"/>
      <c r="AJ145" s="25"/>
      <c r="AK145" s="26"/>
      <c r="AM145" s="65" t="str">
        <f t="shared" si="20"/>
        <v/>
      </c>
    </row>
    <row r="146" spans="1:39" ht="15" x14ac:dyDescent="0.25">
      <c r="A146" s="36" t="s">
        <v>330</v>
      </c>
      <c r="B146" s="28"/>
      <c r="C146" s="29">
        <f t="shared" si="21"/>
        <v>2</v>
      </c>
      <c r="D146" s="43">
        <f t="shared" si="22"/>
        <v>1.3020833333333333E-3</v>
      </c>
      <c r="E146" s="23">
        <f t="shared" si="23"/>
        <v>2.6041666666666665E-3</v>
      </c>
      <c r="F146" s="23">
        <f t="shared" si="24"/>
        <v>5.208333333333333E-3</v>
      </c>
      <c r="G146" s="23">
        <f t="shared" si="25"/>
        <v>1.0416666666666666E-2</v>
      </c>
      <c r="H146" s="72">
        <f t="shared" si="26"/>
        <v>2.4305555555555556E-3</v>
      </c>
      <c r="I146" s="67">
        <f t="shared" si="27"/>
        <v>5.0347222222222225E-3</v>
      </c>
      <c r="J146" s="25">
        <v>2.4305555555555556E-3</v>
      </c>
      <c r="K146" s="26">
        <v>5.0347222222222225E-3</v>
      </c>
      <c r="L146" s="46"/>
      <c r="M146" s="26"/>
      <c r="N146" s="25"/>
      <c r="O146" s="26"/>
      <c r="P146" s="25"/>
      <c r="Q146" s="26"/>
      <c r="R146" s="25"/>
      <c r="S146" s="26"/>
      <c r="T146" s="25"/>
      <c r="U146" s="26"/>
      <c r="V146" s="25"/>
      <c r="W146" s="26"/>
      <c r="X146" s="25"/>
      <c r="Y146" s="26"/>
      <c r="Z146" s="46"/>
      <c r="AA146" s="26"/>
      <c r="AB146" s="46"/>
      <c r="AC146" s="26"/>
      <c r="AD146" s="46"/>
      <c r="AE146" s="46"/>
      <c r="AF146" s="25"/>
      <c r="AG146" s="26"/>
      <c r="AH146" s="25"/>
      <c r="AI146" s="26"/>
      <c r="AJ146" s="25"/>
      <c r="AK146" s="26"/>
      <c r="AM146" s="65"/>
    </row>
    <row r="147" spans="1:39" ht="15" x14ac:dyDescent="0.25">
      <c r="A147" s="38" t="s">
        <v>218</v>
      </c>
      <c r="B147" s="28"/>
      <c r="C147" s="29">
        <f t="shared" si="21"/>
        <v>2</v>
      </c>
      <c r="D147" s="43">
        <f t="shared" si="22"/>
        <v>1.3078703703703698E-3</v>
      </c>
      <c r="E147" s="23">
        <f t="shared" si="23"/>
        <v>2.6157407407407397E-3</v>
      </c>
      <c r="F147" s="23">
        <f t="shared" si="24"/>
        <v>5.2314814814814793E-3</v>
      </c>
      <c r="G147" s="23">
        <f t="shared" si="25"/>
        <v>1.0462962962962959E-2</v>
      </c>
      <c r="H147" s="72">
        <f t="shared" si="26"/>
        <v>2.3958333333333336E-3</v>
      </c>
      <c r="I147" s="67">
        <f t="shared" si="27"/>
        <v>5.0115740740740737E-3</v>
      </c>
      <c r="J147" s="25"/>
      <c r="K147" s="26"/>
      <c r="L147" s="46"/>
      <c r="M147" s="26"/>
      <c r="N147" s="25"/>
      <c r="O147" s="26"/>
      <c r="P147" s="25"/>
      <c r="Q147" s="26"/>
      <c r="R147" s="25"/>
      <c r="S147" s="26"/>
      <c r="T147" s="25"/>
      <c r="U147" s="26"/>
      <c r="V147" s="25"/>
      <c r="W147" s="26"/>
      <c r="X147" s="25">
        <v>2.3958333333333336E-3</v>
      </c>
      <c r="Y147" s="26">
        <v>5.0115740740740737E-3</v>
      </c>
      <c r="Z147" s="46"/>
      <c r="AA147" s="26"/>
      <c r="AB147" s="46"/>
      <c r="AC147" s="26"/>
      <c r="AD147" s="46"/>
      <c r="AE147" s="46"/>
      <c r="AF147" s="25"/>
      <c r="AG147" s="26"/>
      <c r="AH147" s="25"/>
      <c r="AI147" s="26"/>
      <c r="AJ147" s="25"/>
      <c r="AK147" s="26"/>
      <c r="AM147" s="65" t="str">
        <f>IF(I147="", "",IF(I147&gt;2*H147, "","200m pace slower than 400m pace"))</f>
        <v/>
      </c>
    </row>
    <row r="148" spans="1:39" ht="15" x14ac:dyDescent="0.25">
      <c r="A148" s="38" t="s">
        <v>204</v>
      </c>
      <c r="B148" s="28"/>
      <c r="C148" s="29">
        <f t="shared" si="21"/>
        <v>2</v>
      </c>
      <c r="D148" s="43">
        <f t="shared" si="22"/>
        <v>1.3078703703703703E-3</v>
      </c>
      <c r="E148" s="23">
        <f t="shared" si="23"/>
        <v>2.6157407407407405E-3</v>
      </c>
      <c r="F148" s="23">
        <f t="shared" si="24"/>
        <v>5.2314814814814811E-3</v>
      </c>
      <c r="G148" s="23">
        <f t="shared" si="25"/>
        <v>1.0462962962962962E-2</v>
      </c>
      <c r="H148" s="72">
        <f t="shared" si="26"/>
        <v>2.2222222222222222E-3</v>
      </c>
      <c r="I148" s="67">
        <f t="shared" si="27"/>
        <v>4.8379629629629632E-3</v>
      </c>
      <c r="J148" s="25"/>
      <c r="K148" s="26"/>
      <c r="L148" s="46"/>
      <c r="M148" s="26"/>
      <c r="N148" s="25"/>
      <c r="O148" s="26"/>
      <c r="P148" s="25"/>
      <c r="Q148" s="26"/>
      <c r="R148" s="25"/>
      <c r="S148" s="26"/>
      <c r="T148" s="25"/>
      <c r="U148" s="26"/>
      <c r="V148" s="25">
        <v>2.2222222222222222E-3</v>
      </c>
      <c r="W148" s="26">
        <v>4.8379629629629632E-3</v>
      </c>
      <c r="X148" s="25"/>
      <c r="Y148" s="26"/>
      <c r="Z148" s="46">
        <v>2.3495370370370371E-3</v>
      </c>
      <c r="AA148" s="26">
        <v>5.1041666666666666E-3</v>
      </c>
      <c r="AB148" s="46"/>
      <c r="AC148" s="26"/>
      <c r="AD148" s="46"/>
      <c r="AE148" s="46"/>
      <c r="AF148" s="25"/>
      <c r="AG148" s="26"/>
      <c r="AH148" s="25"/>
      <c r="AI148" s="26"/>
      <c r="AJ148" s="25"/>
      <c r="AK148" s="26"/>
      <c r="AM148" s="65" t="str">
        <f>IF(I148="", "",IF(I148&gt;2*H148, "","200m pace slower than 400m pace"))</f>
        <v/>
      </c>
    </row>
    <row r="149" spans="1:39" ht="15" x14ac:dyDescent="0.25">
      <c r="A149" s="38" t="s">
        <v>179</v>
      </c>
      <c r="B149" s="28"/>
      <c r="C149" s="29">
        <f t="shared" si="21"/>
        <v>2</v>
      </c>
      <c r="D149" s="43">
        <f t="shared" si="22"/>
        <v>1.3078703703703703E-3</v>
      </c>
      <c r="E149" s="23">
        <f t="shared" si="23"/>
        <v>2.6157407407407405E-3</v>
      </c>
      <c r="F149" s="23">
        <f t="shared" si="24"/>
        <v>5.2314814814814811E-3</v>
      </c>
      <c r="G149" s="23">
        <f t="shared" si="25"/>
        <v>1.0462962962962962E-2</v>
      </c>
      <c r="H149" s="72">
        <f t="shared" si="26"/>
        <v>2.4768518518518516E-3</v>
      </c>
      <c r="I149" s="67">
        <f t="shared" si="27"/>
        <v>5.0925925925925921E-3</v>
      </c>
      <c r="J149" s="25"/>
      <c r="K149" s="26"/>
      <c r="L149" s="46"/>
      <c r="M149" s="26"/>
      <c r="N149" s="25"/>
      <c r="O149" s="26"/>
      <c r="P149" s="25"/>
      <c r="Q149" s="26"/>
      <c r="R149" s="25"/>
      <c r="S149" s="26"/>
      <c r="T149" s="25"/>
      <c r="U149" s="26"/>
      <c r="V149" s="25"/>
      <c r="W149" s="26"/>
      <c r="X149" s="25"/>
      <c r="Y149" s="26"/>
      <c r="Z149" s="46">
        <v>2.4768518518518516E-3</v>
      </c>
      <c r="AA149" s="26">
        <v>5.0925925925925921E-3</v>
      </c>
      <c r="AB149" s="46">
        <v>2.4768518518518516E-3</v>
      </c>
      <c r="AC149" s="26">
        <v>5.138888888888889E-3</v>
      </c>
      <c r="AD149" s="46"/>
      <c r="AE149" s="46"/>
      <c r="AF149" s="25"/>
      <c r="AG149" s="26"/>
      <c r="AH149" s="25"/>
      <c r="AI149" s="26"/>
      <c r="AJ149" s="25"/>
      <c r="AK149" s="26"/>
      <c r="AM149" s="65" t="str">
        <f>IF(I149="", "",IF(I149&gt;2*H149, "","200m pace slower than 400m pace"))</f>
        <v/>
      </c>
    </row>
    <row r="150" spans="1:39" ht="15" x14ac:dyDescent="0.25">
      <c r="A150" s="38" t="s">
        <v>149</v>
      </c>
      <c r="B150" s="28"/>
      <c r="C150" s="29">
        <f t="shared" si="21"/>
        <v>2</v>
      </c>
      <c r="D150" s="43">
        <f t="shared" si="22"/>
        <v>1.3078703703703703E-3</v>
      </c>
      <c r="E150" s="23">
        <f t="shared" si="23"/>
        <v>2.6157407407407405E-3</v>
      </c>
      <c r="F150" s="23">
        <f t="shared" si="24"/>
        <v>5.2314814814814811E-3</v>
      </c>
      <c r="G150" s="23">
        <f t="shared" si="25"/>
        <v>1.0462962962962962E-2</v>
      </c>
      <c r="H150" s="72">
        <f t="shared" si="26"/>
        <v>2.5925925925925925E-3</v>
      </c>
      <c r="I150" s="67">
        <f t="shared" si="27"/>
        <v>5.208333333333333E-3</v>
      </c>
      <c r="J150" s="25"/>
      <c r="K150" s="26"/>
      <c r="L150" s="46"/>
      <c r="M150" s="26"/>
      <c r="N150" s="25"/>
      <c r="O150" s="26"/>
      <c r="P150" s="25"/>
      <c r="Q150" s="26"/>
      <c r="R150" s="25"/>
      <c r="S150" s="26"/>
      <c r="T150" s="25"/>
      <c r="U150" s="26"/>
      <c r="V150" s="25"/>
      <c r="W150" s="26"/>
      <c r="X150" s="25"/>
      <c r="Y150" s="26"/>
      <c r="Z150" s="46"/>
      <c r="AA150" s="26"/>
      <c r="AB150" s="46"/>
      <c r="AC150" s="26"/>
      <c r="AD150" s="46"/>
      <c r="AE150" s="46"/>
      <c r="AF150" s="25"/>
      <c r="AG150" s="26"/>
      <c r="AH150" s="25">
        <v>2.5925925925925925E-3</v>
      </c>
      <c r="AI150" s="26">
        <v>5.208333333333333E-3</v>
      </c>
      <c r="AJ150" s="25"/>
      <c r="AK150" s="26"/>
      <c r="AM150" s="65" t="str">
        <f>IF(I150="", "",IF(I150&gt;2*H150, "","200m pace slower than 400m pace"))</f>
        <v/>
      </c>
    </row>
    <row r="151" spans="1:39" ht="15" x14ac:dyDescent="0.25">
      <c r="A151" s="38" t="s">
        <v>51</v>
      </c>
      <c r="B151" s="28"/>
      <c r="C151" s="29">
        <f t="shared" si="21"/>
        <v>2</v>
      </c>
      <c r="D151" s="43">
        <f t="shared" si="22"/>
        <v>1.3078703703703703E-3</v>
      </c>
      <c r="E151" s="23">
        <f t="shared" si="23"/>
        <v>2.6157407407407405E-3</v>
      </c>
      <c r="F151" s="23">
        <f t="shared" si="24"/>
        <v>5.2314814814814811E-3</v>
      </c>
      <c r="G151" s="23">
        <f t="shared" si="25"/>
        <v>1.0462962962962962E-2</v>
      </c>
      <c r="H151" s="72">
        <f t="shared" si="26"/>
        <v>2.4421296296296296E-3</v>
      </c>
      <c r="I151" s="67">
        <f t="shared" si="27"/>
        <v>5.0578703703703706E-3</v>
      </c>
      <c r="J151" s="25"/>
      <c r="K151" s="26"/>
      <c r="L151" s="46"/>
      <c r="M151" s="26"/>
      <c r="N151" s="25"/>
      <c r="O151" s="26"/>
      <c r="P151" s="25"/>
      <c r="Q151" s="26"/>
      <c r="R151" s="25"/>
      <c r="S151" s="26"/>
      <c r="T151" s="25"/>
      <c r="U151" s="26"/>
      <c r="V151" s="25"/>
      <c r="W151" s="26"/>
      <c r="X151" s="25"/>
      <c r="Y151" s="26"/>
      <c r="Z151" s="46"/>
      <c r="AA151" s="26"/>
      <c r="AB151" s="46"/>
      <c r="AC151" s="26"/>
      <c r="AD151" s="46">
        <v>2.4421296296296296E-3</v>
      </c>
      <c r="AE151" s="46">
        <v>5.0578703703703706E-3</v>
      </c>
      <c r="AF151" s="25">
        <v>2.5694444444444445E-3</v>
      </c>
      <c r="AG151" s="26">
        <v>5.37037037037037E-3</v>
      </c>
      <c r="AH151" s="25">
        <v>2.4768518518518516E-3</v>
      </c>
      <c r="AI151" s="26">
        <v>4.8958333333333328E-3</v>
      </c>
      <c r="AJ151" s="25"/>
      <c r="AK151" s="26"/>
      <c r="AM151" s="65" t="str">
        <f>IF(I151="", "",IF(I151&gt;2*H151, "","200m pace slower than 400m pace"))</f>
        <v/>
      </c>
    </row>
    <row r="152" spans="1:39" ht="15" x14ac:dyDescent="0.25">
      <c r="A152" s="38" t="s">
        <v>331</v>
      </c>
      <c r="B152" s="28"/>
      <c r="C152" s="29">
        <f t="shared" si="21"/>
        <v>2</v>
      </c>
      <c r="D152" s="43">
        <f t="shared" si="22"/>
        <v>1.3078703703703707E-3</v>
      </c>
      <c r="E152" s="23">
        <f t="shared" si="23"/>
        <v>2.6157407407407414E-3</v>
      </c>
      <c r="F152" s="23">
        <f t="shared" si="24"/>
        <v>5.2314814814814828E-3</v>
      </c>
      <c r="G152" s="23">
        <f t="shared" si="25"/>
        <v>1.0462962962962966E-2</v>
      </c>
      <c r="H152" s="72">
        <f t="shared" si="26"/>
        <v>2.3726851851851851E-3</v>
      </c>
      <c r="I152" s="67">
        <f t="shared" si="27"/>
        <v>4.9884259259259265E-3</v>
      </c>
      <c r="J152" s="25">
        <v>2.3726851851851851E-3</v>
      </c>
      <c r="K152" s="26">
        <v>4.9884259259259265E-3</v>
      </c>
      <c r="L152" s="46"/>
      <c r="M152" s="26"/>
      <c r="N152" s="25"/>
      <c r="O152" s="26"/>
      <c r="P152" s="25"/>
      <c r="Q152" s="26"/>
      <c r="R152" s="25"/>
      <c r="S152" s="26"/>
      <c r="T152" s="25"/>
      <c r="U152" s="26"/>
      <c r="V152" s="25"/>
      <c r="W152" s="26"/>
      <c r="X152" s="25"/>
      <c r="Y152" s="26"/>
      <c r="Z152" s="46"/>
      <c r="AA152" s="26"/>
      <c r="AB152" s="46"/>
      <c r="AC152" s="26"/>
      <c r="AD152" s="46"/>
      <c r="AE152" s="46"/>
      <c r="AF152" s="25"/>
      <c r="AG152" s="26"/>
      <c r="AH152" s="25"/>
      <c r="AI152" s="26"/>
      <c r="AJ152" s="25"/>
      <c r="AK152" s="26"/>
      <c r="AM152" s="65"/>
    </row>
    <row r="153" spans="1:39" ht="15" x14ac:dyDescent="0.25">
      <c r="A153" s="38" t="s">
        <v>170</v>
      </c>
      <c r="B153" s="28"/>
      <c r="C153" s="29">
        <f t="shared" si="21"/>
        <v>2</v>
      </c>
      <c r="D153" s="43">
        <f t="shared" si="22"/>
        <v>1.3136574074074075E-3</v>
      </c>
      <c r="E153" s="23">
        <f t="shared" si="23"/>
        <v>2.627314814814815E-3</v>
      </c>
      <c r="F153" s="23">
        <f t="shared" si="24"/>
        <v>5.2546296296296299E-3</v>
      </c>
      <c r="G153" s="23">
        <f t="shared" si="25"/>
        <v>1.050925925925926E-2</v>
      </c>
      <c r="H153" s="72">
        <f t="shared" si="26"/>
        <v>2.3495370370370371E-3</v>
      </c>
      <c r="I153" s="67">
        <f t="shared" si="27"/>
        <v>4.9768518518518521E-3</v>
      </c>
      <c r="J153" s="25"/>
      <c r="K153" s="26"/>
      <c r="L153" s="46"/>
      <c r="M153" s="26"/>
      <c r="N153" s="25"/>
      <c r="O153" s="26"/>
      <c r="P153" s="25"/>
      <c r="Q153" s="26"/>
      <c r="R153" s="25"/>
      <c r="S153" s="26"/>
      <c r="T153" s="25"/>
      <c r="U153" s="26"/>
      <c r="V153" s="25"/>
      <c r="W153" s="26"/>
      <c r="X153" s="25"/>
      <c r="Y153" s="26"/>
      <c r="Z153" s="46"/>
      <c r="AA153" s="26"/>
      <c r="AB153" s="46">
        <v>2.3495370370370371E-3</v>
      </c>
      <c r="AC153" s="26">
        <v>4.9768518518518521E-3</v>
      </c>
      <c r="AD153" s="46"/>
      <c r="AE153" s="46"/>
      <c r="AF153" s="25"/>
      <c r="AG153" s="26"/>
      <c r="AH153" s="25"/>
      <c r="AI153" s="26"/>
      <c r="AJ153" s="25"/>
      <c r="AK153" s="26"/>
      <c r="AM153" s="65" t="str">
        <f t="shared" ref="AM153:AM164" si="28">IF(I153="", "",IF(I153&gt;2*H153, "","200m pace slower than 400m pace"))</f>
        <v/>
      </c>
    </row>
    <row r="154" spans="1:39" ht="15" x14ac:dyDescent="0.25">
      <c r="A154" s="38" t="s">
        <v>159</v>
      </c>
      <c r="B154" s="28"/>
      <c r="C154" s="29">
        <f t="shared" si="21"/>
        <v>2</v>
      </c>
      <c r="D154" s="43">
        <f t="shared" si="22"/>
        <v>1.3136574074074075E-3</v>
      </c>
      <c r="E154" s="23">
        <f t="shared" si="23"/>
        <v>2.627314814814815E-3</v>
      </c>
      <c r="F154" s="23">
        <f t="shared" si="24"/>
        <v>5.2546296296296299E-3</v>
      </c>
      <c r="G154" s="23">
        <f t="shared" si="25"/>
        <v>1.050925925925926E-2</v>
      </c>
      <c r="H154" s="72">
        <f t="shared" si="26"/>
        <v>2.3726851851851851E-3</v>
      </c>
      <c r="I154" s="67">
        <f t="shared" si="27"/>
        <v>5.0000000000000001E-3</v>
      </c>
      <c r="J154" s="25"/>
      <c r="K154" s="26"/>
      <c r="L154" s="46"/>
      <c r="M154" s="26"/>
      <c r="N154" s="25">
        <v>2.3726851851851851E-3</v>
      </c>
      <c r="O154" s="26">
        <v>5.0000000000000001E-3</v>
      </c>
      <c r="P154" s="25"/>
      <c r="Q154" s="26"/>
      <c r="R154" s="25"/>
      <c r="S154" s="26"/>
      <c r="T154" s="25"/>
      <c r="U154" s="26"/>
      <c r="V154" s="25">
        <v>2.5115740740740741E-3</v>
      </c>
      <c r="W154" s="26">
        <v>5.3009259259259251E-3</v>
      </c>
      <c r="X154" s="25"/>
      <c r="Y154" s="26"/>
      <c r="Z154" s="46">
        <v>2.5810185185185185E-3</v>
      </c>
      <c r="AA154" s="26">
        <v>5.4398148148148149E-3</v>
      </c>
      <c r="AB154" s="46">
        <v>2.4189814814814816E-3</v>
      </c>
      <c r="AC154" s="26">
        <v>5.0694444444444441E-3</v>
      </c>
      <c r="AD154" s="46">
        <v>2.5925925925925925E-3</v>
      </c>
      <c r="AE154" s="46">
        <v>5.3009259259259251E-3</v>
      </c>
      <c r="AF154" s="25">
        <v>2.627314814814815E-3</v>
      </c>
      <c r="AG154" s="26">
        <v>5.4398148148148149E-3</v>
      </c>
      <c r="AH154" s="25">
        <v>2.5000000000000001E-3</v>
      </c>
      <c r="AI154" s="26">
        <v>5.1736111111111115E-3</v>
      </c>
      <c r="AJ154" s="25"/>
      <c r="AK154" s="26"/>
      <c r="AM154" s="65" t="str">
        <f t="shared" si="28"/>
        <v/>
      </c>
    </row>
    <row r="155" spans="1:39" ht="15" x14ac:dyDescent="0.25">
      <c r="A155" s="38" t="s">
        <v>127</v>
      </c>
      <c r="B155" s="28"/>
      <c r="C155" s="29">
        <f t="shared" si="21"/>
        <v>2</v>
      </c>
      <c r="D155" s="43">
        <f t="shared" si="22"/>
        <v>1.3194444444444443E-3</v>
      </c>
      <c r="E155" s="23">
        <f t="shared" si="23"/>
        <v>2.6388888888888885E-3</v>
      </c>
      <c r="F155" s="23">
        <f t="shared" si="24"/>
        <v>5.2777777777777771E-3</v>
      </c>
      <c r="G155" s="23">
        <f t="shared" si="25"/>
        <v>1.0555555555555554E-2</v>
      </c>
      <c r="H155" s="72">
        <f t="shared" si="26"/>
        <v>2.3958333333333336E-3</v>
      </c>
      <c r="I155" s="67">
        <f t="shared" si="27"/>
        <v>5.0347222222222225E-3</v>
      </c>
      <c r="J155" s="25"/>
      <c r="K155" s="26"/>
      <c r="L155" s="46"/>
      <c r="M155" s="26"/>
      <c r="N155" s="25"/>
      <c r="O155" s="26"/>
      <c r="P155" s="25"/>
      <c r="Q155" s="26"/>
      <c r="R155" s="25"/>
      <c r="S155" s="26"/>
      <c r="T155" s="25"/>
      <c r="U155" s="26"/>
      <c r="V155" s="25"/>
      <c r="W155" s="26"/>
      <c r="X155" s="25"/>
      <c r="Y155" s="26"/>
      <c r="Z155" s="46"/>
      <c r="AA155" s="26"/>
      <c r="AB155" s="46"/>
      <c r="AC155" s="26"/>
      <c r="AD155" s="46"/>
      <c r="AE155" s="46"/>
      <c r="AF155" s="25"/>
      <c r="AG155" s="26"/>
      <c r="AH155" s="25">
        <v>2.3958333333333336E-3</v>
      </c>
      <c r="AI155" s="26">
        <v>5.0347222222222225E-3</v>
      </c>
      <c r="AJ155" s="25"/>
      <c r="AK155" s="26"/>
      <c r="AM155" s="65" t="str">
        <f t="shared" si="28"/>
        <v/>
      </c>
    </row>
    <row r="156" spans="1:39" ht="15" x14ac:dyDescent="0.25">
      <c r="A156" s="38" t="s">
        <v>143</v>
      </c>
      <c r="B156" s="28"/>
      <c r="C156" s="29">
        <f t="shared" si="21"/>
        <v>2</v>
      </c>
      <c r="D156" s="43">
        <f t="shared" si="22"/>
        <v>1.3194444444444445E-3</v>
      </c>
      <c r="E156" s="23">
        <f t="shared" si="23"/>
        <v>2.638888888888889E-3</v>
      </c>
      <c r="F156" s="23">
        <f t="shared" si="24"/>
        <v>5.2777777777777779E-3</v>
      </c>
      <c r="G156" s="23">
        <f t="shared" si="25"/>
        <v>1.0555555555555556E-2</v>
      </c>
      <c r="H156" s="72">
        <f t="shared" si="26"/>
        <v>2.4305555555555556E-3</v>
      </c>
      <c r="I156" s="67">
        <f t="shared" si="27"/>
        <v>5.0694444444444441E-3</v>
      </c>
      <c r="J156" s="25"/>
      <c r="K156" s="26"/>
      <c r="L156" s="46"/>
      <c r="M156" s="26"/>
      <c r="N156" s="25"/>
      <c r="O156" s="26"/>
      <c r="P156" s="25"/>
      <c r="Q156" s="26"/>
      <c r="R156" s="25"/>
      <c r="S156" s="26"/>
      <c r="T156" s="25"/>
      <c r="U156" s="26"/>
      <c r="V156" s="25"/>
      <c r="W156" s="26"/>
      <c r="X156" s="25"/>
      <c r="Y156" s="26"/>
      <c r="Z156" s="46"/>
      <c r="AA156" s="26"/>
      <c r="AB156" s="46"/>
      <c r="AC156" s="26"/>
      <c r="AD156" s="46">
        <v>2.4305555555555556E-3</v>
      </c>
      <c r="AE156" s="46">
        <v>5.0694444444444441E-3</v>
      </c>
      <c r="AF156" s="25"/>
      <c r="AG156" s="26"/>
      <c r="AH156" s="25">
        <v>2.3379629629629631E-3</v>
      </c>
      <c r="AI156" s="26">
        <v>4.8611111111111112E-3</v>
      </c>
      <c r="AJ156" s="25"/>
      <c r="AK156" s="26"/>
      <c r="AM156" s="65" t="str">
        <f t="shared" si="28"/>
        <v/>
      </c>
    </row>
    <row r="157" spans="1:39" ht="15" x14ac:dyDescent="0.25">
      <c r="A157" s="38" t="s">
        <v>94</v>
      </c>
      <c r="B157" s="28"/>
      <c r="C157" s="29">
        <f t="shared" si="21"/>
        <v>2</v>
      </c>
      <c r="D157" s="43">
        <f t="shared" si="22"/>
        <v>1.3194444444444447E-3</v>
      </c>
      <c r="E157" s="23">
        <f t="shared" si="23"/>
        <v>2.6388888888888894E-3</v>
      </c>
      <c r="F157" s="23">
        <f t="shared" si="24"/>
        <v>5.2777777777777788E-3</v>
      </c>
      <c r="G157" s="23">
        <f t="shared" si="25"/>
        <v>1.0555555555555558E-2</v>
      </c>
      <c r="H157" s="72">
        <f t="shared" si="26"/>
        <v>2.2106481481481478E-3</v>
      </c>
      <c r="I157" s="67">
        <f t="shared" si="27"/>
        <v>4.8495370370370368E-3</v>
      </c>
      <c r="J157" s="25"/>
      <c r="K157" s="26"/>
      <c r="L157" s="46"/>
      <c r="M157" s="26"/>
      <c r="N157" s="25"/>
      <c r="O157" s="26"/>
      <c r="P157" s="25"/>
      <c r="Q157" s="26"/>
      <c r="R157" s="25"/>
      <c r="S157" s="26"/>
      <c r="T157" s="25"/>
      <c r="U157" s="26"/>
      <c r="V157" s="25"/>
      <c r="W157" s="26"/>
      <c r="X157" s="25"/>
      <c r="Y157" s="26"/>
      <c r="Z157" s="46"/>
      <c r="AA157" s="26"/>
      <c r="AB157" s="46"/>
      <c r="AC157" s="26"/>
      <c r="AD157" s="46"/>
      <c r="AE157" s="46"/>
      <c r="AF157" s="25">
        <v>2.2106481481481478E-3</v>
      </c>
      <c r="AG157" s="26">
        <v>4.8495370370370368E-3</v>
      </c>
      <c r="AH157" s="25"/>
      <c r="AI157" s="26"/>
      <c r="AJ157" s="25">
        <v>2.6504629629629625E-3</v>
      </c>
      <c r="AK157" s="26">
        <v>5.6249999999999989E-3</v>
      </c>
      <c r="AM157" s="65" t="str">
        <f t="shared" si="28"/>
        <v/>
      </c>
    </row>
    <row r="158" spans="1:39" ht="15" x14ac:dyDescent="0.25">
      <c r="A158" s="38" t="s">
        <v>240</v>
      </c>
      <c r="B158" s="28"/>
      <c r="C158" s="29">
        <f t="shared" si="21"/>
        <v>2</v>
      </c>
      <c r="D158" s="43">
        <f t="shared" si="22"/>
        <v>1.3252314814814813E-3</v>
      </c>
      <c r="E158" s="23">
        <f t="shared" si="23"/>
        <v>2.6504629629629625E-3</v>
      </c>
      <c r="F158" s="23">
        <f t="shared" si="24"/>
        <v>5.3009259259259251E-3</v>
      </c>
      <c r="G158" s="23">
        <f t="shared" si="25"/>
        <v>1.060185185185185E-2</v>
      </c>
      <c r="H158" s="72">
        <f t="shared" si="26"/>
        <v>2.2569444444444447E-3</v>
      </c>
      <c r="I158" s="67">
        <f t="shared" si="27"/>
        <v>4.9074074074074072E-3</v>
      </c>
      <c r="J158" s="25"/>
      <c r="K158" s="26"/>
      <c r="L158" s="46"/>
      <c r="M158" s="26"/>
      <c r="N158" s="25"/>
      <c r="O158" s="26"/>
      <c r="P158" s="25"/>
      <c r="Q158" s="26"/>
      <c r="R158" s="25"/>
      <c r="S158" s="26"/>
      <c r="T158" s="25"/>
      <c r="U158" s="26"/>
      <c r="V158" s="25">
        <v>2.2569444444444447E-3</v>
      </c>
      <c r="W158" s="26">
        <v>4.9074074074074072E-3</v>
      </c>
      <c r="X158" s="25"/>
      <c r="Y158" s="26"/>
      <c r="Z158" s="46"/>
      <c r="AA158" s="26"/>
      <c r="AB158" s="46"/>
      <c r="AC158" s="26"/>
      <c r="AD158" s="46"/>
      <c r="AE158" s="46"/>
      <c r="AF158" s="25"/>
      <c r="AG158" s="26"/>
      <c r="AH158" s="25"/>
      <c r="AI158" s="26"/>
      <c r="AJ158" s="25"/>
      <c r="AK158" s="26"/>
      <c r="AM158" s="65" t="str">
        <f t="shared" si="28"/>
        <v/>
      </c>
    </row>
    <row r="159" spans="1:39" ht="15" x14ac:dyDescent="0.25">
      <c r="A159" s="36" t="s">
        <v>24</v>
      </c>
      <c r="B159" s="28"/>
      <c r="C159" s="29">
        <f t="shared" si="21"/>
        <v>2</v>
      </c>
      <c r="D159" s="43">
        <f t="shared" si="22"/>
        <v>1.3252314814814815E-3</v>
      </c>
      <c r="E159" s="23">
        <f t="shared" si="23"/>
        <v>2.650462962962963E-3</v>
      </c>
      <c r="F159" s="23">
        <f t="shared" si="24"/>
        <v>5.3009259259259259E-3</v>
      </c>
      <c r="G159" s="23">
        <f t="shared" si="25"/>
        <v>1.0601851851851852E-2</v>
      </c>
      <c r="H159" s="72">
        <f t="shared" si="26"/>
        <v>2.488425925925926E-3</v>
      </c>
      <c r="I159" s="67">
        <f t="shared" si="27"/>
        <v>5.138888888888889E-3</v>
      </c>
      <c r="J159" s="25"/>
      <c r="K159" s="26"/>
      <c r="L159" s="46"/>
      <c r="M159" s="26"/>
      <c r="N159" s="25"/>
      <c r="O159" s="26"/>
      <c r="P159" s="25"/>
      <c r="Q159" s="26"/>
      <c r="R159" s="25"/>
      <c r="S159" s="26"/>
      <c r="T159" s="25"/>
      <c r="U159" s="26"/>
      <c r="V159" s="25"/>
      <c r="W159" s="26"/>
      <c r="X159" s="25"/>
      <c r="Y159" s="26"/>
      <c r="Z159" s="46"/>
      <c r="AA159" s="26"/>
      <c r="AB159" s="46"/>
      <c r="AC159" s="26"/>
      <c r="AD159" s="46"/>
      <c r="AE159" s="46"/>
      <c r="AF159" s="25"/>
      <c r="AG159" s="26"/>
      <c r="AH159" s="25">
        <v>2.488425925925926E-3</v>
      </c>
      <c r="AI159" s="26">
        <v>5.138888888888889E-3</v>
      </c>
      <c r="AJ159" s="25"/>
      <c r="AK159" s="26"/>
      <c r="AM159" s="65" t="str">
        <f t="shared" si="28"/>
        <v/>
      </c>
    </row>
    <row r="160" spans="1:39" ht="15" x14ac:dyDescent="0.25">
      <c r="A160" s="36" t="s">
        <v>299</v>
      </c>
      <c r="B160" s="28"/>
      <c r="C160" s="29">
        <f t="shared" si="21"/>
        <v>2</v>
      </c>
      <c r="D160" s="43">
        <f t="shared" si="22"/>
        <v>1.3252314814814815E-3</v>
      </c>
      <c r="E160" s="23">
        <f t="shared" si="23"/>
        <v>2.650462962962963E-3</v>
      </c>
      <c r="F160" s="23">
        <f t="shared" si="24"/>
        <v>5.3009259259259259E-3</v>
      </c>
      <c r="G160" s="23">
        <f t="shared" si="25"/>
        <v>1.0601851851851852E-2</v>
      </c>
      <c r="H160" s="72">
        <f t="shared" si="26"/>
        <v>2.4537037037037036E-3</v>
      </c>
      <c r="I160" s="67">
        <f t="shared" si="27"/>
        <v>5.1041666666666666E-3</v>
      </c>
      <c r="J160" s="25"/>
      <c r="K160" s="26"/>
      <c r="L160" s="46"/>
      <c r="M160" s="26"/>
      <c r="N160" s="25">
        <v>2.4537037037037036E-3</v>
      </c>
      <c r="O160" s="26">
        <v>5.1041666666666666E-3</v>
      </c>
      <c r="P160" s="25"/>
      <c r="Q160" s="26"/>
      <c r="R160" s="25"/>
      <c r="S160" s="26"/>
      <c r="T160" s="25"/>
      <c r="U160" s="26"/>
      <c r="V160" s="25"/>
      <c r="W160" s="26"/>
      <c r="X160" s="25"/>
      <c r="Y160" s="26"/>
      <c r="Z160" s="46"/>
      <c r="AA160" s="26"/>
      <c r="AB160" s="46"/>
      <c r="AC160" s="26"/>
      <c r="AD160" s="46"/>
      <c r="AE160" s="46"/>
      <c r="AF160" s="25"/>
      <c r="AG160" s="26"/>
      <c r="AH160" s="25"/>
      <c r="AI160" s="26"/>
      <c r="AJ160" s="25"/>
      <c r="AK160" s="26"/>
      <c r="AM160" s="65" t="str">
        <f t="shared" si="28"/>
        <v/>
      </c>
    </row>
    <row r="161" spans="1:39" ht="15" x14ac:dyDescent="0.25">
      <c r="A161" s="36" t="s">
        <v>154</v>
      </c>
      <c r="B161" s="28"/>
      <c r="C161" s="29">
        <f t="shared" si="21"/>
        <v>2</v>
      </c>
      <c r="D161" s="43">
        <f t="shared" si="22"/>
        <v>1.3252314814814815E-3</v>
      </c>
      <c r="E161" s="23">
        <f t="shared" si="23"/>
        <v>2.650462962962963E-3</v>
      </c>
      <c r="F161" s="23">
        <f t="shared" si="24"/>
        <v>5.3009259259259259E-3</v>
      </c>
      <c r="G161" s="23">
        <f t="shared" si="25"/>
        <v>1.0601851851851852E-2</v>
      </c>
      <c r="H161" s="72">
        <f t="shared" si="26"/>
        <v>2.3842592592592591E-3</v>
      </c>
      <c r="I161" s="67">
        <f t="shared" si="27"/>
        <v>5.0347222222222225E-3</v>
      </c>
      <c r="J161" s="25"/>
      <c r="K161" s="26"/>
      <c r="L161" s="46"/>
      <c r="M161" s="26"/>
      <c r="N161" s="25"/>
      <c r="O161" s="26"/>
      <c r="P161" s="25"/>
      <c r="Q161" s="26"/>
      <c r="R161" s="25"/>
      <c r="S161" s="26"/>
      <c r="T161" s="25"/>
      <c r="U161" s="26"/>
      <c r="V161" s="25"/>
      <c r="W161" s="26"/>
      <c r="X161" s="25"/>
      <c r="Y161" s="26"/>
      <c r="Z161" s="46"/>
      <c r="AA161" s="26"/>
      <c r="AB161" s="46"/>
      <c r="AC161" s="26"/>
      <c r="AD161" s="46">
        <v>2.3842592592592591E-3</v>
      </c>
      <c r="AE161" s="46">
        <v>5.0347222222222225E-3</v>
      </c>
      <c r="AF161" s="25"/>
      <c r="AG161" s="26"/>
      <c r="AH161" s="25"/>
      <c r="AI161" s="26"/>
      <c r="AJ161" s="25"/>
      <c r="AK161" s="26"/>
      <c r="AM161" s="65" t="str">
        <f t="shared" si="28"/>
        <v/>
      </c>
    </row>
    <row r="162" spans="1:39" ht="15" x14ac:dyDescent="0.25">
      <c r="A162" s="36" t="s">
        <v>58</v>
      </c>
      <c r="B162" s="28"/>
      <c r="C162" s="29">
        <f t="shared" si="21"/>
        <v>2</v>
      </c>
      <c r="D162" s="43">
        <f t="shared" si="22"/>
        <v>1.3252314814814815E-3</v>
      </c>
      <c r="E162" s="23">
        <f t="shared" si="23"/>
        <v>2.650462962962963E-3</v>
      </c>
      <c r="F162" s="23">
        <f t="shared" si="24"/>
        <v>5.3009259259259259E-3</v>
      </c>
      <c r="G162" s="23">
        <f t="shared" si="25"/>
        <v>1.0601851851851852E-2</v>
      </c>
      <c r="H162" s="72">
        <f t="shared" si="26"/>
        <v>2.7893518518518519E-3</v>
      </c>
      <c r="I162" s="67">
        <f t="shared" si="27"/>
        <v>5.4398148148148149E-3</v>
      </c>
      <c r="J162" s="25"/>
      <c r="K162" s="26"/>
      <c r="L162" s="46"/>
      <c r="M162" s="26"/>
      <c r="N162" s="25"/>
      <c r="O162" s="26"/>
      <c r="P162" s="25"/>
      <c r="Q162" s="26"/>
      <c r="R162" s="25"/>
      <c r="S162" s="26"/>
      <c r="T162" s="25"/>
      <c r="U162" s="26"/>
      <c r="V162" s="25"/>
      <c r="W162" s="26"/>
      <c r="X162" s="25"/>
      <c r="Y162" s="26"/>
      <c r="Z162" s="46"/>
      <c r="AA162" s="26"/>
      <c r="AB162" s="46"/>
      <c r="AC162" s="26"/>
      <c r="AD162" s="46"/>
      <c r="AE162" s="46"/>
      <c r="AF162" s="25"/>
      <c r="AG162" s="26"/>
      <c r="AH162" s="25">
        <v>2.7893518518518519E-3</v>
      </c>
      <c r="AI162" s="26">
        <v>5.4398148148148149E-3</v>
      </c>
      <c r="AJ162" s="25"/>
      <c r="AK162" s="26"/>
      <c r="AM162" s="65" t="str">
        <f t="shared" si="28"/>
        <v>200m pace slower than 400m pace</v>
      </c>
    </row>
    <row r="163" spans="1:39" ht="15" x14ac:dyDescent="0.25">
      <c r="A163" s="36" t="s">
        <v>158</v>
      </c>
      <c r="B163" s="28"/>
      <c r="C163" s="29">
        <f t="shared" si="21"/>
        <v>2</v>
      </c>
      <c r="D163" s="43">
        <f t="shared" si="22"/>
        <v>1.3252314814814817E-3</v>
      </c>
      <c r="E163" s="23">
        <f t="shared" si="23"/>
        <v>2.6504629629629634E-3</v>
      </c>
      <c r="F163" s="23">
        <f t="shared" si="24"/>
        <v>5.3009259259259268E-3</v>
      </c>
      <c r="G163" s="23">
        <f t="shared" si="25"/>
        <v>1.0601851851851854E-2</v>
      </c>
      <c r="H163" s="72">
        <f t="shared" si="26"/>
        <v>2.5231481481481481E-3</v>
      </c>
      <c r="I163" s="67">
        <f t="shared" si="27"/>
        <v>5.1736111111111115E-3</v>
      </c>
      <c r="J163" s="25"/>
      <c r="K163" s="26"/>
      <c r="L163" s="46"/>
      <c r="M163" s="26"/>
      <c r="N163" s="25"/>
      <c r="O163" s="26"/>
      <c r="P163" s="25"/>
      <c r="Q163" s="26"/>
      <c r="R163" s="25"/>
      <c r="S163" s="26"/>
      <c r="T163" s="25"/>
      <c r="U163" s="26"/>
      <c r="V163" s="25"/>
      <c r="W163" s="26"/>
      <c r="X163" s="25"/>
      <c r="Y163" s="26"/>
      <c r="Z163" s="46"/>
      <c r="AA163" s="26"/>
      <c r="AB163" s="46"/>
      <c r="AC163" s="26"/>
      <c r="AD163" s="46">
        <v>2.5231481481481481E-3</v>
      </c>
      <c r="AE163" s="46">
        <v>5.1736111111111115E-3</v>
      </c>
      <c r="AF163" s="25"/>
      <c r="AG163" s="26"/>
      <c r="AH163" s="25"/>
      <c r="AI163" s="26"/>
      <c r="AJ163" s="25"/>
      <c r="AK163" s="26"/>
      <c r="AM163" s="65" t="str">
        <f t="shared" si="28"/>
        <v/>
      </c>
    </row>
    <row r="164" spans="1:39" ht="15" x14ac:dyDescent="0.25">
      <c r="A164" s="36" t="s">
        <v>303</v>
      </c>
      <c r="B164" s="28"/>
      <c r="C164" s="29">
        <f t="shared" si="21"/>
        <v>2</v>
      </c>
      <c r="D164" s="43">
        <f t="shared" si="22"/>
        <v>1.3252314814814817E-3</v>
      </c>
      <c r="E164" s="23">
        <f t="shared" si="23"/>
        <v>2.6504629629629634E-3</v>
      </c>
      <c r="F164" s="23">
        <f t="shared" si="24"/>
        <v>5.3009259259259268E-3</v>
      </c>
      <c r="G164" s="23">
        <f t="shared" si="25"/>
        <v>1.0601851851851854E-2</v>
      </c>
      <c r="H164" s="72">
        <f t="shared" si="26"/>
        <v>2.1064814814814813E-3</v>
      </c>
      <c r="I164" s="67">
        <f t="shared" si="27"/>
        <v>4.7569444444444447E-3</v>
      </c>
      <c r="J164" s="25"/>
      <c r="K164" s="26"/>
      <c r="L164" s="46"/>
      <c r="M164" s="26"/>
      <c r="N164" s="25">
        <v>2.1064814814814813E-3</v>
      </c>
      <c r="O164" s="26">
        <v>4.7569444444444447E-3</v>
      </c>
      <c r="P164" s="25"/>
      <c r="Q164" s="26"/>
      <c r="R164" s="25"/>
      <c r="S164" s="26"/>
      <c r="T164" s="25"/>
      <c r="U164" s="26"/>
      <c r="V164" s="25"/>
      <c r="W164" s="26"/>
      <c r="X164" s="25"/>
      <c r="Y164" s="26"/>
      <c r="Z164" s="46"/>
      <c r="AA164" s="26"/>
      <c r="AB164" s="46"/>
      <c r="AC164" s="26"/>
      <c r="AD164" s="46"/>
      <c r="AE164" s="46"/>
      <c r="AF164" s="25"/>
      <c r="AG164" s="26"/>
      <c r="AH164" s="25"/>
      <c r="AI164" s="26"/>
      <c r="AJ164" s="25"/>
      <c r="AK164" s="26"/>
      <c r="AM164" s="65" t="str">
        <f t="shared" si="28"/>
        <v/>
      </c>
    </row>
    <row r="165" spans="1:39" ht="15" x14ac:dyDescent="0.25">
      <c r="A165" s="38" t="s">
        <v>182</v>
      </c>
      <c r="B165" s="28"/>
      <c r="C165" s="29">
        <f t="shared" si="21"/>
        <v>2</v>
      </c>
      <c r="D165" s="43">
        <f t="shared" si="22"/>
        <v>1.3368055555555555E-3</v>
      </c>
      <c r="E165" s="23">
        <f t="shared" si="23"/>
        <v>2.673611111111111E-3</v>
      </c>
      <c r="F165" s="23">
        <f t="shared" si="24"/>
        <v>5.347222222222222E-3</v>
      </c>
      <c r="G165" s="23">
        <f t="shared" si="25"/>
        <v>1.0694444444444444E-2</v>
      </c>
      <c r="H165" s="72">
        <f t="shared" si="26"/>
        <v>2.7314814814814819E-3</v>
      </c>
      <c r="I165" s="67">
        <f t="shared" si="27"/>
        <v>5.4050925925925924E-3</v>
      </c>
      <c r="J165" s="25"/>
      <c r="K165" s="26"/>
      <c r="L165" s="46"/>
      <c r="M165" s="26"/>
      <c r="N165" s="25"/>
      <c r="O165" s="26"/>
      <c r="P165" s="25"/>
      <c r="Q165" s="26"/>
      <c r="R165" s="25"/>
      <c r="S165" s="26"/>
      <c r="T165" s="25"/>
      <c r="U165" s="26"/>
      <c r="V165" s="25"/>
      <c r="W165" s="26"/>
      <c r="X165" s="25"/>
      <c r="Y165" s="26"/>
      <c r="Z165" s="46"/>
      <c r="AA165" s="26"/>
      <c r="AB165" s="46">
        <v>2.7314814814814819E-3</v>
      </c>
      <c r="AC165" s="26">
        <v>5.4050925925925924E-3</v>
      </c>
      <c r="AD165" s="46"/>
      <c r="AE165" s="46"/>
      <c r="AF165" s="25"/>
      <c r="AG165" s="26"/>
      <c r="AH165" s="25"/>
      <c r="AI165" s="26"/>
      <c r="AJ165" s="25"/>
      <c r="AK165" s="26"/>
      <c r="AM165" s="65"/>
    </row>
    <row r="166" spans="1:39" ht="15" x14ac:dyDescent="0.25">
      <c r="A166" s="36" t="s">
        <v>106</v>
      </c>
      <c r="B166" s="28"/>
      <c r="C166" s="29">
        <f t="shared" si="21"/>
        <v>2</v>
      </c>
      <c r="D166" s="43">
        <f t="shared" si="22"/>
        <v>1.3368055555555555E-3</v>
      </c>
      <c r="E166" s="23">
        <f t="shared" si="23"/>
        <v>2.673611111111111E-3</v>
      </c>
      <c r="F166" s="23">
        <f t="shared" si="24"/>
        <v>5.347222222222222E-3</v>
      </c>
      <c r="G166" s="23">
        <f t="shared" si="25"/>
        <v>1.0694444444444444E-2</v>
      </c>
      <c r="H166" s="72">
        <f t="shared" si="26"/>
        <v>2.4074074074074076E-3</v>
      </c>
      <c r="I166" s="67">
        <f t="shared" si="27"/>
        <v>5.0810185185185186E-3</v>
      </c>
      <c r="J166" s="25"/>
      <c r="K166" s="26"/>
      <c r="L166" s="46"/>
      <c r="M166" s="26"/>
      <c r="N166" s="25"/>
      <c r="O166" s="26"/>
      <c r="P166" s="25"/>
      <c r="Q166" s="26"/>
      <c r="R166" s="25"/>
      <c r="S166" s="26"/>
      <c r="T166" s="25"/>
      <c r="U166" s="26"/>
      <c r="V166" s="25"/>
      <c r="W166" s="26"/>
      <c r="X166" s="25"/>
      <c r="Y166" s="26"/>
      <c r="Z166" s="46"/>
      <c r="AA166" s="26"/>
      <c r="AB166" s="46">
        <v>2.4074074074074076E-3</v>
      </c>
      <c r="AC166" s="26">
        <v>5.0810185185185186E-3</v>
      </c>
      <c r="AD166" s="46"/>
      <c r="AE166" s="46"/>
      <c r="AF166" s="25"/>
      <c r="AG166" s="26"/>
      <c r="AH166" s="25">
        <v>2.3611111111111111E-3</v>
      </c>
      <c r="AI166" s="26">
        <v>5.115740740740741E-3</v>
      </c>
      <c r="AJ166" s="25">
        <v>2.7199074074074074E-3</v>
      </c>
      <c r="AK166" s="26">
        <v>5.6018518518518518E-3</v>
      </c>
      <c r="AM166" s="65" t="str">
        <f>IF(I166="", "",IF(I166&gt;2*H166, "","200m pace slower than 400m pace"))</f>
        <v/>
      </c>
    </row>
    <row r="167" spans="1:39" ht="15" x14ac:dyDescent="0.25">
      <c r="A167" s="36" t="s">
        <v>307</v>
      </c>
      <c r="B167" s="28"/>
      <c r="C167" s="29">
        <f t="shared" si="21"/>
        <v>2</v>
      </c>
      <c r="D167" s="43">
        <f t="shared" si="22"/>
        <v>1.3368055555555555E-3</v>
      </c>
      <c r="E167" s="23">
        <f t="shared" si="23"/>
        <v>2.673611111111111E-3</v>
      </c>
      <c r="F167" s="23">
        <f t="shared" si="24"/>
        <v>5.347222222222222E-3</v>
      </c>
      <c r="G167" s="23">
        <f t="shared" si="25"/>
        <v>1.0694444444444444E-2</v>
      </c>
      <c r="H167" s="72">
        <f t="shared" si="26"/>
        <v>2.4074074074074076E-3</v>
      </c>
      <c r="I167" s="67">
        <f t="shared" si="27"/>
        <v>5.0810185185185186E-3</v>
      </c>
      <c r="J167" s="25"/>
      <c r="K167" s="26"/>
      <c r="L167" s="46"/>
      <c r="M167" s="26"/>
      <c r="N167" s="25">
        <v>2.4074074074074076E-3</v>
      </c>
      <c r="O167" s="26">
        <v>5.0810185185185186E-3</v>
      </c>
      <c r="P167" s="25"/>
      <c r="Q167" s="26"/>
      <c r="R167" s="25"/>
      <c r="S167" s="26"/>
      <c r="T167" s="25"/>
      <c r="U167" s="26"/>
      <c r="V167" s="25"/>
      <c r="W167" s="26"/>
      <c r="X167" s="25"/>
      <c r="Y167" s="26"/>
      <c r="Z167" s="46"/>
      <c r="AA167" s="26"/>
      <c r="AB167" s="46"/>
      <c r="AC167" s="26"/>
      <c r="AD167" s="46"/>
      <c r="AE167" s="46"/>
      <c r="AF167" s="25"/>
      <c r="AG167" s="26"/>
      <c r="AH167" s="25"/>
      <c r="AI167" s="26"/>
      <c r="AJ167" s="25"/>
      <c r="AK167" s="26"/>
      <c r="AM167" s="65" t="str">
        <f>IF(I167="", "",IF(I167&gt;2*H167, "","200m pace slower than 400m pace"))</f>
        <v/>
      </c>
    </row>
    <row r="168" spans="1:39" ht="15" x14ac:dyDescent="0.25">
      <c r="A168" s="38" t="s">
        <v>232</v>
      </c>
      <c r="B168" s="28"/>
      <c r="C168" s="29">
        <f t="shared" si="21"/>
        <v>2</v>
      </c>
      <c r="D168" s="43">
        <f t="shared" si="22"/>
        <v>1.3425925925925929E-3</v>
      </c>
      <c r="E168" s="23">
        <f t="shared" si="23"/>
        <v>2.6851851851851859E-3</v>
      </c>
      <c r="F168" s="23">
        <f t="shared" si="24"/>
        <v>5.3703703703703717E-3</v>
      </c>
      <c r="G168" s="23">
        <f t="shared" si="25"/>
        <v>1.0740740740740743E-2</v>
      </c>
      <c r="H168" s="72">
        <f t="shared" si="26"/>
        <v>2.627314814814815E-3</v>
      </c>
      <c r="I168" s="67">
        <f t="shared" si="27"/>
        <v>5.3125000000000004E-3</v>
      </c>
      <c r="J168" s="25">
        <v>2.627314814814815E-3</v>
      </c>
      <c r="K168" s="26">
        <v>5.3125000000000004E-3</v>
      </c>
      <c r="L168" s="46">
        <v>2.7893518518518519E-3</v>
      </c>
      <c r="M168" s="26">
        <v>5.6249999999999989E-3</v>
      </c>
      <c r="N168" s="25">
        <v>2.4537037037037036E-3</v>
      </c>
      <c r="O168" s="26">
        <v>5.208333333333333E-3</v>
      </c>
      <c r="P168" s="25"/>
      <c r="Q168" s="26"/>
      <c r="R168" s="25">
        <v>2.5694444444444445E-3</v>
      </c>
      <c r="S168" s="26">
        <v>5.3009259259259251E-3</v>
      </c>
      <c r="T168" s="25">
        <v>2.7083333333333334E-3</v>
      </c>
      <c r="U168" s="26">
        <v>5.4745370370370373E-3</v>
      </c>
      <c r="V168" s="25">
        <v>2.7314814814814819E-3</v>
      </c>
      <c r="W168" s="26">
        <v>5.5208333333333333E-3</v>
      </c>
      <c r="X168" s="25">
        <v>2.9629629629629628E-3</v>
      </c>
      <c r="Y168" s="26">
        <v>5.8449074074074072E-3</v>
      </c>
      <c r="Z168" s="46"/>
      <c r="AA168" s="26"/>
      <c r="AB168" s="46"/>
      <c r="AC168" s="26"/>
      <c r="AD168" s="46"/>
      <c r="AE168" s="46"/>
      <c r="AF168" s="25"/>
      <c r="AG168" s="26"/>
      <c r="AH168" s="25"/>
      <c r="AI168" s="26"/>
      <c r="AJ168" s="25"/>
      <c r="AK168" s="26"/>
      <c r="AM168" s="65" t="str">
        <f>IF(I168="", "",IF(I168&gt;2*H168, "","200m pace slower than 400m pace"))</f>
        <v/>
      </c>
    </row>
    <row r="169" spans="1:39" ht="15" x14ac:dyDescent="0.25">
      <c r="A169" s="38" t="s">
        <v>27</v>
      </c>
      <c r="B169" s="28"/>
      <c r="C169" s="29">
        <f t="shared" si="21"/>
        <v>2</v>
      </c>
      <c r="D169" s="43">
        <f t="shared" si="22"/>
        <v>1.3425925925925929E-3</v>
      </c>
      <c r="E169" s="23">
        <f t="shared" si="23"/>
        <v>2.6851851851851859E-3</v>
      </c>
      <c r="F169" s="23">
        <f t="shared" si="24"/>
        <v>5.3703703703703717E-3</v>
      </c>
      <c r="G169" s="23">
        <f t="shared" si="25"/>
        <v>1.0740740740740743E-2</v>
      </c>
      <c r="H169" s="72">
        <f t="shared" si="26"/>
        <v>2.488425925925926E-3</v>
      </c>
      <c r="I169" s="67">
        <f t="shared" si="27"/>
        <v>5.1736111111111115E-3</v>
      </c>
      <c r="J169" s="25"/>
      <c r="K169" s="26"/>
      <c r="L169" s="46"/>
      <c r="M169" s="26"/>
      <c r="N169" s="25"/>
      <c r="O169" s="26"/>
      <c r="P169" s="25"/>
      <c r="Q169" s="26"/>
      <c r="R169" s="25"/>
      <c r="S169" s="26"/>
      <c r="T169" s="25"/>
      <c r="U169" s="26"/>
      <c r="V169" s="25"/>
      <c r="W169" s="26"/>
      <c r="X169" s="25"/>
      <c r="Y169" s="26"/>
      <c r="Z169" s="46"/>
      <c r="AA169" s="26"/>
      <c r="AB169" s="46"/>
      <c r="AC169" s="26"/>
      <c r="AD169" s="46">
        <v>2.488425925925926E-3</v>
      </c>
      <c r="AE169" s="46">
        <v>5.1736111111111115E-3</v>
      </c>
      <c r="AF169" s="25"/>
      <c r="AG169" s="26"/>
      <c r="AH169" s="25"/>
      <c r="AI169" s="26"/>
      <c r="AJ169" s="25"/>
      <c r="AK169" s="26"/>
      <c r="AM169" s="65" t="str">
        <f>IF(I169="", "",IF(I169&gt;2*H169, "","200m pace slower than 400m pace"))</f>
        <v/>
      </c>
    </row>
    <row r="170" spans="1:39" ht="15" x14ac:dyDescent="0.25">
      <c r="A170" s="38" t="s">
        <v>109</v>
      </c>
      <c r="B170" s="28"/>
      <c r="C170" s="29">
        <f t="shared" si="21"/>
        <v>2</v>
      </c>
      <c r="D170" s="43">
        <f t="shared" si="22"/>
        <v>1.3483796296296295E-3</v>
      </c>
      <c r="E170" s="23">
        <f t="shared" si="23"/>
        <v>2.696759259259259E-3</v>
      </c>
      <c r="F170" s="23">
        <f t="shared" si="24"/>
        <v>5.393518518518518E-3</v>
      </c>
      <c r="G170" s="23">
        <f t="shared" si="25"/>
        <v>1.0787037037037036E-2</v>
      </c>
      <c r="H170" s="72">
        <f t="shared" si="26"/>
        <v>2.0486111111111113E-3</v>
      </c>
      <c r="I170" s="67">
        <f t="shared" si="27"/>
        <v>4.7453703703703703E-3</v>
      </c>
      <c r="J170" s="25"/>
      <c r="K170" s="26"/>
      <c r="L170" s="46"/>
      <c r="M170" s="26"/>
      <c r="N170" s="25"/>
      <c r="O170" s="26"/>
      <c r="P170" s="25"/>
      <c r="Q170" s="26"/>
      <c r="R170" s="25"/>
      <c r="S170" s="26"/>
      <c r="T170" s="25"/>
      <c r="U170" s="26"/>
      <c r="V170" s="25"/>
      <c r="W170" s="26"/>
      <c r="X170" s="25"/>
      <c r="Y170" s="26"/>
      <c r="Z170" s="46"/>
      <c r="AA170" s="26"/>
      <c r="AB170" s="46"/>
      <c r="AC170" s="26"/>
      <c r="AD170" s="46"/>
      <c r="AE170" s="46"/>
      <c r="AF170" s="25"/>
      <c r="AG170" s="26"/>
      <c r="AH170" s="25"/>
      <c r="AI170" s="26"/>
      <c r="AJ170" s="25">
        <v>2.0486111111111113E-3</v>
      </c>
      <c r="AK170" s="26">
        <v>4.7453703703703703E-3</v>
      </c>
      <c r="AM170" s="65" t="str">
        <f>IF(I170="", "",IF(I170&gt;2*H170, "","200m pace slower than 400m pace"))</f>
        <v/>
      </c>
    </row>
    <row r="171" spans="1:39" ht="15" x14ac:dyDescent="0.25">
      <c r="A171" s="38" t="s">
        <v>328</v>
      </c>
      <c r="B171" s="28"/>
      <c r="C171" s="29">
        <f t="shared" si="21"/>
        <v>2</v>
      </c>
      <c r="D171" s="43">
        <f t="shared" si="22"/>
        <v>1.3483796296296295E-3</v>
      </c>
      <c r="E171" s="23">
        <f t="shared" si="23"/>
        <v>2.696759259259259E-3</v>
      </c>
      <c r="F171" s="23">
        <f t="shared" si="24"/>
        <v>5.393518518518518E-3</v>
      </c>
      <c r="G171" s="23">
        <f t="shared" si="25"/>
        <v>1.0787037037037036E-2</v>
      </c>
      <c r="H171" s="72">
        <f t="shared" si="26"/>
        <v>2.4074074074074076E-3</v>
      </c>
      <c r="I171" s="67">
        <f t="shared" si="27"/>
        <v>5.1041666666666666E-3</v>
      </c>
      <c r="J171" s="25">
        <v>2.4074074074074076E-3</v>
      </c>
      <c r="K171" s="26">
        <v>5.1041666666666666E-3</v>
      </c>
      <c r="L171" s="46"/>
      <c r="M171" s="26"/>
      <c r="N171" s="25"/>
      <c r="O171" s="26"/>
      <c r="P171" s="25"/>
      <c r="Q171" s="26"/>
      <c r="R171" s="25"/>
      <c r="S171" s="26"/>
      <c r="T171" s="25"/>
      <c r="U171" s="26"/>
      <c r="V171" s="25"/>
      <c r="W171" s="26"/>
      <c r="X171" s="25"/>
      <c r="Y171" s="26"/>
      <c r="Z171" s="46"/>
      <c r="AA171" s="26"/>
      <c r="AB171" s="46"/>
      <c r="AC171" s="26"/>
      <c r="AD171" s="46"/>
      <c r="AE171" s="46"/>
      <c r="AF171" s="25"/>
      <c r="AG171" s="26"/>
      <c r="AH171" s="25"/>
      <c r="AI171" s="26"/>
      <c r="AJ171" s="25"/>
      <c r="AK171" s="26"/>
      <c r="AM171" s="65"/>
    </row>
    <row r="172" spans="1:39" ht="15" x14ac:dyDescent="0.25">
      <c r="A172" s="36" t="s">
        <v>16</v>
      </c>
      <c r="B172" s="28"/>
      <c r="C172" s="29">
        <f t="shared" si="21"/>
        <v>2</v>
      </c>
      <c r="D172" s="43">
        <f t="shared" si="22"/>
        <v>1.3483796296296297E-3</v>
      </c>
      <c r="E172" s="23">
        <f t="shared" si="23"/>
        <v>2.6967592592592594E-3</v>
      </c>
      <c r="F172" s="23">
        <f t="shared" si="24"/>
        <v>5.3935185185185188E-3</v>
      </c>
      <c r="G172" s="23">
        <f t="shared" si="25"/>
        <v>1.0787037037037038E-2</v>
      </c>
      <c r="H172" s="72">
        <f t="shared" si="26"/>
        <v>2.3495370370370371E-3</v>
      </c>
      <c r="I172" s="67">
        <f t="shared" si="27"/>
        <v>5.0462962962962961E-3</v>
      </c>
      <c r="J172" s="25"/>
      <c r="K172" s="26"/>
      <c r="L172" s="46"/>
      <c r="M172" s="26"/>
      <c r="N172" s="25"/>
      <c r="O172" s="26"/>
      <c r="P172" s="25"/>
      <c r="Q172" s="26"/>
      <c r="R172" s="25"/>
      <c r="S172" s="26"/>
      <c r="T172" s="25"/>
      <c r="U172" s="26"/>
      <c r="V172" s="25"/>
      <c r="W172" s="26"/>
      <c r="X172" s="25">
        <v>2.3495370370370371E-3</v>
      </c>
      <c r="Y172" s="26">
        <v>5.0462962962962961E-3</v>
      </c>
      <c r="Z172" s="46"/>
      <c r="AA172" s="26"/>
      <c r="AB172" s="46"/>
      <c r="AC172" s="26"/>
      <c r="AD172" s="46"/>
      <c r="AE172" s="46"/>
      <c r="AF172" s="25"/>
      <c r="AG172" s="26"/>
      <c r="AH172" s="25"/>
      <c r="AI172" s="26"/>
      <c r="AJ172" s="25"/>
      <c r="AK172" s="26"/>
      <c r="AM172" s="65" t="str">
        <f t="shared" ref="AM172:AM177" si="29">IF(I172="", "",IF(I172&gt;2*H172, "","200m pace slower than 400m pace"))</f>
        <v/>
      </c>
    </row>
    <row r="173" spans="1:39" ht="15" x14ac:dyDescent="0.25">
      <c r="A173" s="38" t="s">
        <v>144</v>
      </c>
      <c r="B173" s="28"/>
      <c r="C173" s="29">
        <f t="shared" si="21"/>
        <v>2</v>
      </c>
      <c r="D173" s="43">
        <f t="shared" si="22"/>
        <v>1.3541666666666667E-3</v>
      </c>
      <c r="E173" s="23">
        <f t="shared" si="23"/>
        <v>2.7083333333333334E-3</v>
      </c>
      <c r="F173" s="23">
        <f t="shared" si="24"/>
        <v>5.4166666666666669E-3</v>
      </c>
      <c r="G173" s="23">
        <f t="shared" si="25"/>
        <v>1.0833333333333334E-2</v>
      </c>
      <c r="H173" s="72">
        <f t="shared" si="26"/>
        <v>2.5347222222222221E-3</v>
      </c>
      <c r="I173" s="67">
        <f t="shared" si="27"/>
        <v>5.2430555555555555E-3</v>
      </c>
      <c r="J173" s="25"/>
      <c r="K173" s="26"/>
      <c r="L173" s="46"/>
      <c r="M173" s="26"/>
      <c r="N173" s="25"/>
      <c r="O173" s="26"/>
      <c r="P173" s="25"/>
      <c r="Q173" s="26"/>
      <c r="R173" s="25"/>
      <c r="S173" s="26"/>
      <c r="T173" s="25"/>
      <c r="U173" s="26"/>
      <c r="V173" s="25"/>
      <c r="W173" s="26"/>
      <c r="X173" s="25"/>
      <c r="Y173" s="26"/>
      <c r="Z173" s="46"/>
      <c r="AA173" s="26"/>
      <c r="AB173" s="46"/>
      <c r="AC173" s="26"/>
      <c r="AD173" s="46"/>
      <c r="AE173" s="46"/>
      <c r="AF173" s="25">
        <v>2.5347222222222221E-3</v>
      </c>
      <c r="AG173" s="26">
        <v>5.2430555555555555E-3</v>
      </c>
      <c r="AH173" s="25"/>
      <c r="AI173" s="26"/>
      <c r="AJ173" s="25"/>
      <c r="AK173" s="26"/>
      <c r="AM173" s="65" t="str">
        <f t="shared" si="29"/>
        <v/>
      </c>
    </row>
    <row r="174" spans="1:39" ht="15" x14ac:dyDescent="0.25">
      <c r="A174" s="38" t="s">
        <v>291</v>
      </c>
      <c r="B174" s="28"/>
      <c r="C174" s="29">
        <f t="shared" si="21"/>
        <v>2</v>
      </c>
      <c r="D174" s="43">
        <f t="shared" si="22"/>
        <v>1.3599537037037039E-3</v>
      </c>
      <c r="E174" s="23">
        <f t="shared" si="23"/>
        <v>2.7199074074074079E-3</v>
      </c>
      <c r="F174" s="23">
        <f t="shared" si="24"/>
        <v>5.4398148148148157E-3</v>
      </c>
      <c r="G174" s="23">
        <f t="shared" si="25"/>
        <v>1.0879629629629631E-2</v>
      </c>
      <c r="H174" s="72">
        <f t="shared" si="26"/>
        <v>2.4652777777777776E-3</v>
      </c>
      <c r="I174" s="67">
        <f t="shared" si="27"/>
        <v>5.185185185185185E-3</v>
      </c>
      <c r="J174" s="25"/>
      <c r="K174" s="26"/>
      <c r="L174" s="46"/>
      <c r="M174" s="26"/>
      <c r="N174" s="25">
        <v>2.4652777777777776E-3</v>
      </c>
      <c r="O174" s="26">
        <v>5.185185185185185E-3</v>
      </c>
      <c r="P174" s="25">
        <v>2.6388888888888885E-3</v>
      </c>
      <c r="Q174" s="26">
        <v>5.4166666666666669E-3</v>
      </c>
      <c r="R174" s="25"/>
      <c r="S174" s="26"/>
      <c r="T174" s="25"/>
      <c r="U174" s="26"/>
      <c r="V174" s="25"/>
      <c r="W174" s="26"/>
      <c r="X174" s="25"/>
      <c r="Y174" s="26"/>
      <c r="Z174" s="46"/>
      <c r="AA174" s="26"/>
      <c r="AB174" s="46"/>
      <c r="AC174" s="26"/>
      <c r="AD174" s="46"/>
      <c r="AE174" s="46"/>
      <c r="AF174" s="25"/>
      <c r="AG174" s="26"/>
      <c r="AH174" s="25"/>
      <c r="AI174" s="26"/>
      <c r="AJ174" s="25"/>
      <c r="AK174" s="26"/>
      <c r="AM174" s="65" t="str">
        <f t="shared" si="29"/>
        <v/>
      </c>
    </row>
    <row r="175" spans="1:39" ht="15" x14ac:dyDescent="0.25">
      <c r="A175" s="38" t="s">
        <v>105</v>
      </c>
      <c r="B175" s="28"/>
      <c r="C175" s="29">
        <f t="shared" si="21"/>
        <v>2</v>
      </c>
      <c r="D175" s="43">
        <f t="shared" si="22"/>
        <v>1.3657407407407407E-3</v>
      </c>
      <c r="E175" s="23">
        <f t="shared" si="23"/>
        <v>2.7314814814814814E-3</v>
      </c>
      <c r="F175" s="23">
        <f t="shared" si="24"/>
        <v>5.4629629629629629E-3</v>
      </c>
      <c r="G175" s="23">
        <f t="shared" si="25"/>
        <v>1.0925925925925926E-2</v>
      </c>
      <c r="H175" s="72">
        <f t="shared" si="26"/>
        <v>2.3032407407407407E-3</v>
      </c>
      <c r="I175" s="67">
        <f t="shared" si="27"/>
        <v>5.0347222222222225E-3</v>
      </c>
      <c r="J175" s="25"/>
      <c r="K175" s="26"/>
      <c r="L175" s="46"/>
      <c r="M175" s="26"/>
      <c r="N175" s="25"/>
      <c r="O175" s="26"/>
      <c r="P175" s="25"/>
      <c r="Q175" s="26"/>
      <c r="R175" s="25"/>
      <c r="S175" s="26"/>
      <c r="T175" s="25"/>
      <c r="U175" s="26"/>
      <c r="V175" s="25"/>
      <c r="W175" s="26"/>
      <c r="X175" s="25"/>
      <c r="Y175" s="26"/>
      <c r="Z175" s="46"/>
      <c r="AA175" s="26"/>
      <c r="AB175" s="46"/>
      <c r="AC175" s="26"/>
      <c r="AD175" s="46"/>
      <c r="AE175" s="46"/>
      <c r="AF175" s="25"/>
      <c r="AG175" s="26"/>
      <c r="AH175" s="25"/>
      <c r="AI175" s="26"/>
      <c r="AJ175" s="25">
        <v>2.3032407407407407E-3</v>
      </c>
      <c r="AK175" s="26">
        <v>5.0347222222222225E-3</v>
      </c>
      <c r="AM175" s="65" t="str">
        <f t="shared" si="29"/>
        <v/>
      </c>
    </row>
    <row r="176" spans="1:39" ht="15" x14ac:dyDescent="0.25">
      <c r="A176" s="38" t="s">
        <v>317</v>
      </c>
      <c r="B176" s="28"/>
      <c r="C176" s="29">
        <f t="shared" si="21"/>
        <v>2</v>
      </c>
      <c r="D176" s="43">
        <f t="shared" si="22"/>
        <v>1.3657407407407409E-3</v>
      </c>
      <c r="E176" s="23">
        <f t="shared" si="23"/>
        <v>2.7314814814814819E-3</v>
      </c>
      <c r="F176" s="23">
        <f t="shared" si="24"/>
        <v>5.4629629629629637E-3</v>
      </c>
      <c r="G176" s="23">
        <f t="shared" si="25"/>
        <v>1.0925925925925927E-2</v>
      </c>
      <c r="H176" s="72">
        <f t="shared" si="26"/>
        <v>2.3263888888888887E-3</v>
      </c>
      <c r="I176" s="67">
        <f t="shared" si="27"/>
        <v>5.0578703703703706E-3</v>
      </c>
      <c r="J176" s="25">
        <v>2.3263888888888887E-3</v>
      </c>
      <c r="K176" s="26">
        <v>5.0578703703703706E-3</v>
      </c>
      <c r="L176" s="46">
        <v>2.4421296296296296E-3</v>
      </c>
      <c r="M176" s="26">
        <v>5.0694444444444441E-3</v>
      </c>
      <c r="N176" s="25"/>
      <c r="O176" s="26"/>
      <c r="P176" s="25"/>
      <c r="Q176" s="26"/>
      <c r="R176" s="25"/>
      <c r="S176" s="26"/>
      <c r="T176" s="25"/>
      <c r="U176" s="26"/>
      <c r="V176" s="25"/>
      <c r="W176" s="26"/>
      <c r="X176" s="25"/>
      <c r="Y176" s="26"/>
      <c r="Z176" s="46"/>
      <c r="AA176" s="26"/>
      <c r="AB176" s="46"/>
      <c r="AC176" s="26"/>
      <c r="AD176" s="46"/>
      <c r="AE176" s="46"/>
      <c r="AF176" s="25"/>
      <c r="AG176" s="26"/>
      <c r="AH176" s="25"/>
      <c r="AI176" s="26"/>
      <c r="AJ176" s="25"/>
      <c r="AK176" s="26"/>
      <c r="AM176" s="65" t="str">
        <f t="shared" si="29"/>
        <v/>
      </c>
    </row>
    <row r="177" spans="1:39" ht="15" x14ac:dyDescent="0.25">
      <c r="A177" s="36" t="s">
        <v>251</v>
      </c>
      <c r="B177" s="28"/>
      <c r="C177" s="29">
        <f t="shared" si="21"/>
        <v>2</v>
      </c>
      <c r="D177" s="43">
        <f t="shared" si="22"/>
        <v>1.3657407407407409E-3</v>
      </c>
      <c r="E177" s="23">
        <f t="shared" si="23"/>
        <v>2.7314814814814819E-3</v>
      </c>
      <c r="F177" s="23">
        <f t="shared" si="24"/>
        <v>5.4629629629629637E-3</v>
      </c>
      <c r="G177" s="23">
        <f t="shared" si="25"/>
        <v>1.0925925925925927E-2</v>
      </c>
      <c r="H177" s="72">
        <f t="shared" si="26"/>
        <v>2.4768518518518516E-3</v>
      </c>
      <c r="I177" s="67">
        <f t="shared" si="27"/>
        <v>5.208333333333333E-3</v>
      </c>
      <c r="J177" s="25"/>
      <c r="K177" s="26"/>
      <c r="L177" s="46"/>
      <c r="M177" s="26"/>
      <c r="N177" s="25"/>
      <c r="O177" s="26"/>
      <c r="P177" s="25"/>
      <c r="Q177" s="26"/>
      <c r="R177" s="25"/>
      <c r="S177" s="26"/>
      <c r="T177" s="25">
        <v>2.4768518518518516E-3</v>
      </c>
      <c r="U177" s="26">
        <v>5.208333333333333E-3</v>
      </c>
      <c r="V177" s="25"/>
      <c r="W177" s="26"/>
      <c r="X177" s="25"/>
      <c r="Y177" s="26"/>
      <c r="Z177" s="46"/>
      <c r="AA177" s="26"/>
      <c r="AB177" s="46"/>
      <c r="AC177" s="26"/>
      <c r="AD177" s="46"/>
      <c r="AE177" s="46"/>
      <c r="AF177" s="25"/>
      <c r="AG177" s="26"/>
      <c r="AH177" s="25"/>
      <c r="AI177" s="26"/>
      <c r="AJ177" s="25"/>
      <c r="AK177" s="26"/>
      <c r="AM177" s="65" t="str">
        <f t="shared" si="29"/>
        <v/>
      </c>
    </row>
    <row r="178" spans="1:39" ht="15" x14ac:dyDescent="0.25">
      <c r="A178" s="38" t="s">
        <v>326</v>
      </c>
      <c r="B178" s="28"/>
      <c r="C178" s="29">
        <f t="shared" si="21"/>
        <v>2</v>
      </c>
      <c r="D178" s="43">
        <f t="shared" si="22"/>
        <v>1.3715277777777777E-3</v>
      </c>
      <c r="E178" s="23">
        <f t="shared" si="23"/>
        <v>2.7430555555555554E-3</v>
      </c>
      <c r="F178" s="23">
        <f t="shared" si="24"/>
        <v>5.4861111111111109E-3</v>
      </c>
      <c r="G178" s="23">
        <f t="shared" si="25"/>
        <v>1.0972222222222222E-2</v>
      </c>
      <c r="H178" s="72">
        <f t="shared" si="26"/>
        <v>2.3148148148148151E-3</v>
      </c>
      <c r="I178" s="67">
        <f t="shared" si="27"/>
        <v>5.0578703703703706E-3</v>
      </c>
      <c r="J178" s="25">
        <v>2.3148148148148151E-3</v>
      </c>
      <c r="K178" s="26">
        <v>5.0578703703703706E-3</v>
      </c>
      <c r="L178" s="46"/>
      <c r="M178" s="26"/>
      <c r="N178" s="25"/>
      <c r="O178" s="26"/>
      <c r="P178" s="25"/>
      <c r="Q178" s="26"/>
      <c r="R178" s="25"/>
      <c r="S178" s="26"/>
      <c r="T178" s="25"/>
      <c r="U178" s="26"/>
      <c r="V178" s="25"/>
      <c r="W178" s="26"/>
      <c r="X178" s="25"/>
      <c r="Y178" s="26"/>
      <c r="Z178" s="46"/>
      <c r="AA178" s="26"/>
      <c r="AB178" s="46"/>
      <c r="AC178" s="26"/>
      <c r="AD178" s="46"/>
      <c r="AE178" s="46"/>
      <c r="AF178" s="25"/>
      <c r="AG178" s="26"/>
      <c r="AH178" s="25"/>
      <c r="AI178" s="26"/>
      <c r="AJ178" s="25"/>
      <c r="AK178" s="26"/>
      <c r="AM178" s="65"/>
    </row>
    <row r="179" spans="1:39" ht="15" x14ac:dyDescent="0.25">
      <c r="A179" s="38" t="s">
        <v>239</v>
      </c>
      <c r="B179" s="28"/>
      <c r="C179" s="29">
        <f t="shared" si="21"/>
        <v>2</v>
      </c>
      <c r="D179" s="43">
        <f t="shared" si="22"/>
        <v>1.3715277777777777E-3</v>
      </c>
      <c r="E179" s="23">
        <f t="shared" si="23"/>
        <v>2.7430555555555554E-3</v>
      </c>
      <c r="F179" s="23">
        <f t="shared" si="24"/>
        <v>5.4861111111111109E-3</v>
      </c>
      <c r="G179" s="23">
        <f t="shared" si="25"/>
        <v>1.0972222222222222E-2</v>
      </c>
      <c r="H179" s="72">
        <f t="shared" si="26"/>
        <v>2.4537037037037036E-3</v>
      </c>
      <c r="I179" s="67">
        <f t="shared" si="27"/>
        <v>5.1967592592592595E-3</v>
      </c>
      <c r="J179" s="25"/>
      <c r="K179" s="26"/>
      <c r="L179" s="46"/>
      <c r="M179" s="26"/>
      <c r="N179" s="25">
        <v>2.4537037037037036E-3</v>
      </c>
      <c r="O179" s="26">
        <v>5.1967592592592595E-3</v>
      </c>
      <c r="P179" s="25">
        <v>2.5000000000000001E-3</v>
      </c>
      <c r="Q179" s="26">
        <v>5.0578703703703706E-3</v>
      </c>
      <c r="R179" s="25">
        <v>2.627314814814815E-3</v>
      </c>
      <c r="S179" s="26">
        <v>5.6365740740740742E-3</v>
      </c>
      <c r="T179" s="25">
        <v>2.8009259259259259E-3</v>
      </c>
      <c r="U179" s="26">
        <v>6.0069444444444441E-3</v>
      </c>
      <c r="V179" s="25">
        <v>3.1249999999999997E-3</v>
      </c>
      <c r="W179" s="26">
        <v>7.2916666666666659E-3</v>
      </c>
      <c r="X179" s="25"/>
      <c r="Y179" s="26"/>
      <c r="Z179" s="46"/>
      <c r="AA179" s="26"/>
      <c r="AB179" s="46"/>
      <c r="AC179" s="26"/>
      <c r="AD179" s="46"/>
      <c r="AE179" s="46"/>
      <c r="AF179" s="25"/>
      <c r="AG179" s="26"/>
      <c r="AH179" s="25"/>
      <c r="AI179" s="26"/>
      <c r="AJ179" s="25"/>
      <c r="AK179" s="26"/>
      <c r="AM179" s="65" t="str">
        <f t="shared" ref="AM179:AM189" si="30">IF(I179="", "",IF(I179&gt;2*H179, "","200m pace slower than 400m pace"))</f>
        <v/>
      </c>
    </row>
    <row r="180" spans="1:39" ht="15" x14ac:dyDescent="0.25">
      <c r="A180" s="38" t="s">
        <v>225</v>
      </c>
      <c r="B180" s="28"/>
      <c r="C180" s="29">
        <f t="shared" si="21"/>
        <v>2</v>
      </c>
      <c r="D180" s="43">
        <f t="shared" si="22"/>
        <v>1.3715277777777777E-3</v>
      </c>
      <c r="E180" s="23">
        <f t="shared" si="23"/>
        <v>2.7430555555555554E-3</v>
      </c>
      <c r="F180" s="23">
        <f t="shared" si="24"/>
        <v>5.4861111111111109E-3</v>
      </c>
      <c r="G180" s="23">
        <f t="shared" si="25"/>
        <v>1.0972222222222222E-2</v>
      </c>
      <c r="H180" s="72">
        <f t="shared" si="26"/>
        <v>2.4537037037037036E-3</v>
      </c>
      <c r="I180" s="67">
        <f t="shared" si="27"/>
        <v>5.1967592592592595E-3</v>
      </c>
      <c r="J180" s="25"/>
      <c r="K180" s="26"/>
      <c r="L180" s="46"/>
      <c r="M180" s="26"/>
      <c r="N180" s="25"/>
      <c r="O180" s="26"/>
      <c r="P180" s="25">
        <v>2.4537037037037036E-3</v>
      </c>
      <c r="Q180" s="26">
        <v>5.1967592592592595E-3</v>
      </c>
      <c r="R180" s="25">
        <v>2.4189814814814816E-3</v>
      </c>
      <c r="S180" s="26">
        <v>5.0115740740740737E-3</v>
      </c>
      <c r="T180" s="25"/>
      <c r="U180" s="26"/>
      <c r="V180" s="25">
        <v>2.2569444444444447E-3</v>
      </c>
      <c r="W180" s="26">
        <v>4.8495370370370368E-3</v>
      </c>
      <c r="X180" s="25">
        <v>2.4768518518518516E-3</v>
      </c>
      <c r="Y180" s="26">
        <v>5.2777777777777771E-3</v>
      </c>
      <c r="Z180" s="46"/>
      <c r="AA180" s="26"/>
      <c r="AB180" s="46"/>
      <c r="AC180" s="26"/>
      <c r="AD180" s="46"/>
      <c r="AE180" s="46"/>
      <c r="AF180" s="25"/>
      <c r="AG180" s="26"/>
      <c r="AH180" s="25"/>
      <c r="AI180" s="26"/>
      <c r="AJ180" s="25"/>
      <c r="AK180" s="26"/>
      <c r="AM180" s="65" t="str">
        <f t="shared" si="30"/>
        <v/>
      </c>
    </row>
    <row r="181" spans="1:39" ht="15" x14ac:dyDescent="0.25">
      <c r="A181" s="38" t="s">
        <v>148</v>
      </c>
      <c r="B181" s="28"/>
      <c r="C181" s="29">
        <f t="shared" si="21"/>
        <v>2</v>
      </c>
      <c r="D181" s="43">
        <f t="shared" si="22"/>
        <v>1.3715277777777777E-3</v>
      </c>
      <c r="E181" s="23">
        <f t="shared" si="23"/>
        <v>2.7430555555555554E-3</v>
      </c>
      <c r="F181" s="23">
        <f t="shared" si="24"/>
        <v>5.4861111111111109E-3</v>
      </c>
      <c r="G181" s="23">
        <f t="shared" si="25"/>
        <v>1.0972222222222222E-2</v>
      </c>
      <c r="H181" s="72">
        <f t="shared" si="26"/>
        <v>2.4537037037037036E-3</v>
      </c>
      <c r="I181" s="67">
        <f t="shared" si="27"/>
        <v>5.1967592592592595E-3</v>
      </c>
      <c r="J181" s="25"/>
      <c r="K181" s="26"/>
      <c r="L181" s="46"/>
      <c r="M181" s="26"/>
      <c r="N181" s="25"/>
      <c r="O181" s="26"/>
      <c r="P181" s="25"/>
      <c r="Q181" s="26"/>
      <c r="R181" s="25"/>
      <c r="S181" s="26"/>
      <c r="T181" s="25"/>
      <c r="U181" s="26"/>
      <c r="V181" s="25"/>
      <c r="W181" s="26"/>
      <c r="X181" s="25">
        <v>2.4537037037037036E-3</v>
      </c>
      <c r="Y181" s="26">
        <v>5.1967592592592595E-3</v>
      </c>
      <c r="Z181" s="46"/>
      <c r="AA181" s="26"/>
      <c r="AB181" s="46"/>
      <c r="AC181" s="26"/>
      <c r="AD181" s="46"/>
      <c r="AE181" s="46"/>
      <c r="AF181" s="25">
        <v>2.2685185185185182E-3</v>
      </c>
      <c r="AG181" s="26">
        <v>4.7222222222222223E-3</v>
      </c>
      <c r="AH181" s="25"/>
      <c r="AI181" s="26"/>
      <c r="AJ181" s="25"/>
      <c r="AK181" s="26"/>
      <c r="AM181" s="65" t="str">
        <f t="shared" si="30"/>
        <v/>
      </c>
    </row>
    <row r="182" spans="1:39" ht="15" x14ac:dyDescent="0.25">
      <c r="A182" s="36" t="s">
        <v>11</v>
      </c>
      <c r="B182" s="28"/>
      <c r="C182" s="29">
        <f t="shared" si="21"/>
        <v>2</v>
      </c>
      <c r="D182" s="43">
        <f t="shared" si="22"/>
        <v>1.3715277777777779E-3</v>
      </c>
      <c r="E182" s="23">
        <f t="shared" si="23"/>
        <v>2.7430555555555559E-3</v>
      </c>
      <c r="F182" s="23">
        <f t="shared" si="24"/>
        <v>5.4861111111111117E-3</v>
      </c>
      <c r="G182" s="23">
        <f t="shared" si="25"/>
        <v>1.0972222222222223E-2</v>
      </c>
      <c r="H182" s="72">
        <f t="shared" si="26"/>
        <v>2.4074074074074076E-3</v>
      </c>
      <c r="I182" s="67">
        <f t="shared" si="27"/>
        <v>5.1504629629629635E-3</v>
      </c>
      <c r="J182" s="25"/>
      <c r="K182" s="26"/>
      <c r="L182" s="46"/>
      <c r="M182" s="26"/>
      <c r="N182" s="25"/>
      <c r="O182" s="26"/>
      <c r="P182" s="25"/>
      <c r="Q182" s="26"/>
      <c r="R182" s="25"/>
      <c r="S182" s="26"/>
      <c r="T182" s="25"/>
      <c r="U182" s="26"/>
      <c r="V182" s="25"/>
      <c r="W182" s="26"/>
      <c r="X182" s="25"/>
      <c r="Y182" s="26"/>
      <c r="Z182" s="46"/>
      <c r="AA182" s="26"/>
      <c r="AB182" s="46"/>
      <c r="AC182" s="26"/>
      <c r="AD182" s="46"/>
      <c r="AE182" s="46"/>
      <c r="AF182" s="25"/>
      <c r="AG182" s="26"/>
      <c r="AH182" s="25"/>
      <c r="AI182" s="26"/>
      <c r="AJ182" s="25">
        <v>2.4074074074074076E-3</v>
      </c>
      <c r="AK182" s="26">
        <v>5.1504629629629635E-3</v>
      </c>
      <c r="AM182" s="65" t="str">
        <f t="shared" si="30"/>
        <v/>
      </c>
    </row>
    <row r="183" spans="1:39" ht="15" x14ac:dyDescent="0.25">
      <c r="A183" s="38" t="s">
        <v>175</v>
      </c>
      <c r="B183" s="28"/>
      <c r="C183" s="29">
        <f t="shared" si="21"/>
        <v>2</v>
      </c>
      <c r="D183" s="43">
        <f t="shared" si="22"/>
        <v>1.3715277777777779E-3</v>
      </c>
      <c r="E183" s="23">
        <f t="shared" si="23"/>
        <v>2.7430555555555559E-3</v>
      </c>
      <c r="F183" s="23">
        <f t="shared" si="24"/>
        <v>5.4861111111111117E-3</v>
      </c>
      <c r="G183" s="23">
        <f t="shared" si="25"/>
        <v>1.0972222222222223E-2</v>
      </c>
      <c r="H183" s="72">
        <f t="shared" si="26"/>
        <v>2.3263888888888887E-3</v>
      </c>
      <c r="I183" s="67">
        <f t="shared" si="27"/>
        <v>5.0694444444444441E-3</v>
      </c>
      <c r="J183" s="25"/>
      <c r="K183" s="26"/>
      <c r="L183" s="46"/>
      <c r="M183" s="26"/>
      <c r="N183" s="25"/>
      <c r="O183" s="26"/>
      <c r="P183" s="25"/>
      <c r="Q183" s="26"/>
      <c r="R183" s="25"/>
      <c r="S183" s="26"/>
      <c r="T183" s="25"/>
      <c r="U183" s="26"/>
      <c r="V183" s="25"/>
      <c r="W183" s="26"/>
      <c r="X183" s="25"/>
      <c r="Y183" s="26"/>
      <c r="Z183" s="46"/>
      <c r="AA183" s="26"/>
      <c r="AB183" s="46">
        <v>2.3263888888888887E-3</v>
      </c>
      <c r="AC183" s="26">
        <v>5.0694444444444441E-3</v>
      </c>
      <c r="AD183" s="46"/>
      <c r="AE183" s="46"/>
      <c r="AF183" s="25"/>
      <c r="AG183" s="26"/>
      <c r="AH183" s="25"/>
      <c r="AI183" s="26"/>
      <c r="AJ183" s="25"/>
      <c r="AK183" s="26"/>
      <c r="AM183" s="65" t="str">
        <f t="shared" si="30"/>
        <v/>
      </c>
    </row>
    <row r="184" spans="1:39" ht="15" x14ac:dyDescent="0.25">
      <c r="A184" s="38" t="s">
        <v>134</v>
      </c>
      <c r="B184" s="28"/>
      <c r="C184" s="29">
        <f t="shared" si="21"/>
        <v>2</v>
      </c>
      <c r="D184" s="43">
        <f t="shared" si="22"/>
        <v>1.3773148148148145E-3</v>
      </c>
      <c r="E184" s="23">
        <f t="shared" si="23"/>
        <v>2.754629629629629E-3</v>
      </c>
      <c r="F184" s="23">
        <f t="shared" si="24"/>
        <v>5.509259259259258E-3</v>
      </c>
      <c r="G184" s="23">
        <f t="shared" si="25"/>
        <v>1.1018518518518516E-2</v>
      </c>
      <c r="H184" s="72">
        <f t="shared" si="26"/>
        <v>2.5231481481481481E-3</v>
      </c>
      <c r="I184" s="67">
        <f t="shared" si="27"/>
        <v>5.2777777777777771E-3</v>
      </c>
      <c r="J184" s="25"/>
      <c r="K184" s="26"/>
      <c r="L184" s="46"/>
      <c r="M184" s="26"/>
      <c r="N184" s="25"/>
      <c r="O184" s="26"/>
      <c r="P184" s="25"/>
      <c r="Q184" s="26"/>
      <c r="R184" s="25"/>
      <c r="S184" s="26"/>
      <c r="T184" s="25">
        <v>2.5231481481481481E-3</v>
      </c>
      <c r="U184" s="26">
        <v>5.2777777777777771E-3</v>
      </c>
      <c r="V184" s="25"/>
      <c r="W184" s="26"/>
      <c r="X184" s="25"/>
      <c r="Y184" s="26"/>
      <c r="Z184" s="46"/>
      <c r="AA184" s="26"/>
      <c r="AB184" s="46"/>
      <c r="AC184" s="26"/>
      <c r="AD184" s="46"/>
      <c r="AE184" s="46"/>
      <c r="AF184" s="25"/>
      <c r="AG184" s="26"/>
      <c r="AH184" s="25">
        <v>2.7777777777777779E-3</v>
      </c>
      <c r="AI184" s="26">
        <v>5.6481481481481478E-3</v>
      </c>
      <c r="AJ184" s="25"/>
      <c r="AK184" s="26"/>
      <c r="AM184" s="65" t="str">
        <f t="shared" si="30"/>
        <v/>
      </c>
    </row>
    <row r="185" spans="1:39" ht="15" x14ac:dyDescent="0.25">
      <c r="A185" s="36" t="s">
        <v>108</v>
      </c>
      <c r="B185" s="28"/>
      <c r="C185" s="29">
        <f t="shared" si="21"/>
        <v>2</v>
      </c>
      <c r="D185" s="43">
        <f t="shared" si="22"/>
        <v>1.3773148148148145E-3</v>
      </c>
      <c r="E185" s="23">
        <f t="shared" si="23"/>
        <v>2.754629629629629E-3</v>
      </c>
      <c r="F185" s="23">
        <f t="shared" si="24"/>
        <v>5.509259259259258E-3</v>
      </c>
      <c r="G185" s="23">
        <f t="shared" si="25"/>
        <v>1.1018518518518516E-2</v>
      </c>
      <c r="H185" s="72">
        <f t="shared" si="26"/>
        <v>2.5231481481481481E-3</v>
      </c>
      <c r="I185" s="67">
        <f t="shared" si="27"/>
        <v>5.2777777777777771E-3</v>
      </c>
      <c r="J185" s="25"/>
      <c r="K185" s="26"/>
      <c r="L185" s="46"/>
      <c r="M185" s="26"/>
      <c r="N185" s="25"/>
      <c r="O185" s="26"/>
      <c r="P185" s="25"/>
      <c r="Q185" s="26"/>
      <c r="R185" s="25"/>
      <c r="S185" s="26"/>
      <c r="T185" s="25"/>
      <c r="U185" s="26"/>
      <c r="V185" s="25"/>
      <c r="W185" s="26"/>
      <c r="X185" s="25"/>
      <c r="Y185" s="26"/>
      <c r="Z185" s="46"/>
      <c r="AA185" s="26"/>
      <c r="AB185" s="46"/>
      <c r="AC185" s="26"/>
      <c r="AD185" s="46"/>
      <c r="AE185" s="46"/>
      <c r="AF185" s="25"/>
      <c r="AG185" s="26"/>
      <c r="AH185" s="25"/>
      <c r="AI185" s="26"/>
      <c r="AJ185" s="25">
        <v>2.5231481481481481E-3</v>
      </c>
      <c r="AK185" s="26">
        <v>5.2777777777777771E-3</v>
      </c>
      <c r="AM185" s="65" t="str">
        <f t="shared" si="30"/>
        <v/>
      </c>
    </row>
    <row r="186" spans="1:39" ht="15" x14ac:dyDescent="0.25">
      <c r="A186" s="38" t="s">
        <v>183</v>
      </c>
      <c r="B186" s="28"/>
      <c r="C186" s="29">
        <f t="shared" si="21"/>
        <v>2</v>
      </c>
      <c r="D186" s="43">
        <f t="shared" si="22"/>
        <v>1.3831018518518515E-3</v>
      </c>
      <c r="E186" s="23">
        <f t="shared" si="23"/>
        <v>2.766203703703703E-3</v>
      </c>
      <c r="F186" s="23">
        <f t="shared" si="24"/>
        <v>5.532407407407406E-3</v>
      </c>
      <c r="G186" s="23">
        <f t="shared" si="25"/>
        <v>1.1064814814814812E-2</v>
      </c>
      <c r="H186" s="72">
        <f t="shared" si="26"/>
        <v>2.6041666666666665E-3</v>
      </c>
      <c r="I186" s="67">
        <f t="shared" si="27"/>
        <v>5.37037037037037E-3</v>
      </c>
      <c r="J186" s="25"/>
      <c r="K186" s="26"/>
      <c r="L186" s="46"/>
      <c r="M186" s="26"/>
      <c r="N186" s="25"/>
      <c r="O186" s="26"/>
      <c r="P186" s="25"/>
      <c r="Q186" s="26"/>
      <c r="R186" s="25"/>
      <c r="S186" s="26"/>
      <c r="T186" s="25"/>
      <c r="U186" s="26"/>
      <c r="V186" s="25"/>
      <c r="W186" s="26"/>
      <c r="X186" s="25"/>
      <c r="Y186" s="26"/>
      <c r="Z186" s="46">
        <v>2.6041666666666665E-3</v>
      </c>
      <c r="AA186" s="26">
        <v>5.37037037037037E-3</v>
      </c>
      <c r="AB186" s="46">
        <v>2.9629629629629628E-3</v>
      </c>
      <c r="AC186" s="26">
        <v>5.4976851851851853E-3</v>
      </c>
      <c r="AD186" s="46"/>
      <c r="AE186" s="46"/>
      <c r="AF186" s="25"/>
      <c r="AG186" s="26"/>
      <c r="AH186" s="25"/>
      <c r="AI186" s="26"/>
      <c r="AJ186" s="25"/>
      <c r="AK186" s="26"/>
      <c r="AM186" s="65" t="str">
        <f t="shared" si="30"/>
        <v/>
      </c>
    </row>
    <row r="187" spans="1:39" ht="15" x14ac:dyDescent="0.25">
      <c r="A187" s="36" t="s">
        <v>110</v>
      </c>
      <c r="B187" s="28"/>
      <c r="C187" s="29">
        <f t="shared" si="21"/>
        <v>2</v>
      </c>
      <c r="D187" s="43">
        <f t="shared" si="22"/>
        <v>1.3831018518518515E-3</v>
      </c>
      <c r="E187" s="23">
        <f t="shared" si="23"/>
        <v>2.766203703703703E-3</v>
      </c>
      <c r="F187" s="23">
        <f t="shared" si="24"/>
        <v>5.532407407407406E-3</v>
      </c>
      <c r="G187" s="23">
        <f t="shared" si="25"/>
        <v>1.1064814814814812E-2</v>
      </c>
      <c r="H187" s="72">
        <f t="shared" si="26"/>
        <v>2.5347222222222221E-3</v>
      </c>
      <c r="I187" s="67">
        <f t="shared" si="27"/>
        <v>5.3009259259259251E-3</v>
      </c>
      <c r="J187" s="25"/>
      <c r="K187" s="26"/>
      <c r="L187" s="46"/>
      <c r="M187" s="26"/>
      <c r="N187" s="25"/>
      <c r="O187" s="26"/>
      <c r="P187" s="25"/>
      <c r="Q187" s="26"/>
      <c r="R187" s="25"/>
      <c r="S187" s="26"/>
      <c r="T187" s="25"/>
      <c r="U187" s="26"/>
      <c r="V187" s="25"/>
      <c r="W187" s="26"/>
      <c r="X187" s="25"/>
      <c r="Y187" s="26"/>
      <c r="Z187" s="46"/>
      <c r="AA187" s="26"/>
      <c r="AB187" s="46"/>
      <c r="AC187" s="26"/>
      <c r="AD187" s="46"/>
      <c r="AE187" s="46"/>
      <c r="AF187" s="25"/>
      <c r="AG187" s="26"/>
      <c r="AH187" s="25"/>
      <c r="AI187" s="26"/>
      <c r="AJ187" s="25">
        <v>2.5347222222222221E-3</v>
      </c>
      <c r="AK187" s="26">
        <v>5.3009259259259251E-3</v>
      </c>
      <c r="AM187" s="65" t="str">
        <f t="shared" si="30"/>
        <v/>
      </c>
    </row>
    <row r="188" spans="1:39" ht="15" x14ac:dyDescent="0.25">
      <c r="A188" s="36" t="s">
        <v>4</v>
      </c>
      <c r="B188" s="28"/>
      <c r="C188" s="29">
        <f t="shared" si="21"/>
        <v>2</v>
      </c>
      <c r="D188" s="43">
        <f t="shared" si="22"/>
        <v>1.3831018518518519E-3</v>
      </c>
      <c r="E188" s="23">
        <f t="shared" si="23"/>
        <v>2.7662037037037039E-3</v>
      </c>
      <c r="F188" s="23">
        <f t="shared" si="24"/>
        <v>5.5324074074074078E-3</v>
      </c>
      <c r="G188" s="23">
        <f t="shared" si="25"/>
        <v>1.1064814814814816E-2</v>
      </c>
      <c r="H188" s="72">
        <f t="shared" si="26"/>
        <v>2.627314814814815E-3</v>
      </c>
      <c r="I188" s="67">
        <f t="shared" si="27"/>
        <v>5.3935185185185188E-3</v>
      </c>
      <c r="J188" s="25"/>
      <c r="K188" s="26"/>
      <c r="L188" s="46"/>
      <c r="M188" s="26"/>
      <c r="N188" s="25"/>
      <c r="O188" s="26"/>
      <c r="P188" s="25"/>
      <c r="Q188" s="26"/>
      <c r="R188" s="25"/>
      <c r="S188" s="26"/>
      <c r="T188" s="25"/>
      <c r="U188" s="26"/>
      <c r="V188" s="25"/>
      <c r="W188" s="26"/>
      <c r="X188" s="25"/>
      <c r="Y188" s="26"/>
      <c r="Z188" s="46"/>
      <c r="AA188" s="26"/>
      <c r="AB188" s="46">
        <v>2.627314814814815E-3</v>
      </c>
      <c r="AC188" s="26">
        <v>5.3935185185185188E-3</v>
      </c>
      <c r="AD188" s="46"/>
      <c r="AE188" s="46"/>
      <c r="AF188" s="25"/>
      <c r="AG188" s="26"/>
      <c r="AH188" s="25"/>
      <c r="AI188" s="26"/>
      <c r="AJ188" s="25"/>
      <c r="AK188" s="26"/>
      <c r="AM188" s="65" t="str">
        <f t="shared" si="30"/>
        <v/>
      </c>
    </row>
    <row r="189" spans="1:39" ht="15" x14ac:dyDescent="0.25">
      <c r="A189" s="38" t="s">
        <v>215</v>
      </c>
      <c r="B189" s="28"/>
      <c r="C189" s="29">
        <f t="shared" si="21"/>
        <v>2</v>
      </c>
      <c r="D189" s="43">
        <f t="shared" si="22"/>
        <v>1.3831018518518519E-3</v>
      </c>
      <c r="E189" s="23">
        <f t="shared" si="23"/>
        <v>2.7662037037037039E-3</v>
      </c>
      <c r="F189" s="23">
        <f t="shared" si="24"/>
        <v>5.5324074074074078E-3</v>
      </c>
      <c r="G189" s="23">
        <f t="shared" si="25"/>
        <v>1.1064814814814816E-2</v>
      </c>
      <c r="H189" s="72">
        <f t="shared" si="26"/>
        <v>2.5578703703703705E-3</v>
      </c>
      <c r="I189" s="67">
        <f t="shared" si="27"/>
        <v>5.3240740740740748E-3</v>
      </c>
      <c r="J189" s="25"/>
      <c r="K189" s="26"/>
      <c r="L189" s="46"/>
      <c r="M189" s="26"/>
      <c r="N189" s="25"/>
      <c r="O189" s="26"/>
      <c r="P189" s="25"/>
      <c r="Q189" s="26"/>
      <c r="R189" s="25"/>
      <c r="S189" s="26"/>
      <c r="T189" s="25"/>
      <c r="U189" s="26"/>
      <c r="V189" s="25"/>
      <c r="W189" s="26"/>
      <c r="X189" s="25">
        <v>2.5578703703703705E-3</v>
      </c>
      <c r="Y189" s="26">
        <v>5.3240740740740748E-3</v>
      </c>
      <c r="Z189" s="46"/>
      <c r="AA189" s="26"/>
      <c r="AB189" s="46"/>
      <c r="AC189" s="26"/>
      <c r="AD189" s="46"/>
      <c r="AE189" s="46"/>
      <c r="AF189" s="25"/>
      <c r="AG189" s="26"/>
      <c r="AH189" s="25"/>
      <c r="AI189" s="26"/>
      <c r="AJ189" s="25"/>
      <c r="AK189" s="26"/>
      <c r="AM189" s="65" t="str">
        <f t="shared" si="30"/>
        <v/>
      </c>
    </row>
    <row r="190" spans="1:39" ht="15" x14ac:dyDescent="0.25">
      <c r="A190" s="38" t="s">
        <v>334</v>
      </c>
      <c r="B190" s="28"/>
      <c r="C190" s="29">
        <f t="shared" si="21"/>
        <v>2</v>
      </c>
      <c r="D190" s="43">
        <f t="shared" si="22"/>
        <v>1.3831018518518519E-3</v>
      </c>
      <c r="E190" s="23">
        <f t="shared" si="23"/>
        <v>2.7662037037037039E-3</v>
      </c>
      <c r="F190" s="23">
        <f t="shared" si="24"/>
        <v>5.5324074074074078E-3</v>
      </c>
      <c r="G190" s="23">
        <f t="shared" si="25"/>
        <v>1.1064814814814816E-2</v>
      </c>
      <c r="H190" s="72">
        <f t="shared" si="26"/>
        <v>2.5000000000000001E-3</v>
      </c>
      <c r="I190" s="67">
        <f t="shared" si="27"/>
        <v>5.2662037037037035E-3</v>
      </c>
      <c r="J190" s="25">
        <v>2.5000000000000001E-3</v>
      </c>
      <c r="K190" s="26">
        <v>5.2662037037037035E-3</v>
      </c>
      <c r="L190" s="46"/>
      <c r="M190" s="26"/>
      <c r="N190" s="25"/>
      <c r="O190" s="26"/>
      <c r="P190" s="25"/>
      <c r="Q190" s="26"/>
      <c r="R190" s="25"/>
      <c r="S190" s="26"/>
      <c r="T190" s="25"/>
      <c r="U190" s="26"/>
      <c r="V190" s="25"/>
      <c r="W190" s="26"/>
      <c r="X190" s="25"/>
      <c r="Y190" s="26"/>
      <c r="Z190" s="46"/>
      <c r="AA190" s="26"/>
      <c r="AB190" s="46"/>
      <c r="AC190" s="26"/>
      <c r="AD190" s="46"/>
      <c r="AE190" s="46"/>
      <c r="AF190" s="25"/>
      <c r="AG190" s="26"/>
      <c r="AH190" s="25"/>
      <c r="AI190" s="26"/>
      <c r="AJ190" s="25"/>
      <c r="AK190" s="26"/>
      <c r="AM190" s="65"/>
    </row>
    <row r="191" spans="1:39" ht="15" x14ac:dyDescent="0.25">
      <c r="A191" s="38" t="s">
        <v>321</v>
      </c>
      <c r="B191" s="28"/>
      <c r="C191" s="29">
        <f t="shared" si="21"/>
        <v>2</v>
      </c>
      <c r="D191" s="43">
        <f t="shared" si="22"/>
        <v>1.3831018518518519E-3</v>
      </c>
      <c r="E191" s="23">
        <f t="shared" si="23"/>
        <v>2.7662037037037039E-3</v>
      </c>
      <c r="F191" s="23">
        <f t="shared" si="24"/>
        <v>5.5324074074074078E-3</v>
      </c>
      <c r="G191" s="23">
        <f t="shared" si="25"/>
        <v>1.1064814814814816E-2</v>
      </c>
      <c r="H191" s="72">
        <f t="shared" si="26"/>
        <v>2.4768518518518516E-3</v>
      </c>
      <c r="I191" s="67">
        <f t="shared" si="27"/>
        <v>5.2430555555555555E-3</v>
      </c>
      <c r="J191" s="25"/>
      <c r="K191" s="26"/>
      <c r="L191" s="46">
        <v>2.4768518518518516E-3</v>
      </c>
      <c r="M191" s="26">
        <v>5.2430555555555555E-3</v>
      </c>
      <c r="N191" s="25"/>
      <c r="O191" s="26"/>
      <c r="P191" s="25"/>
      <c r="Q191" s="26"/>
      <c r="R191" s="25"/>
      <c r="S191" s="26"/>
      <c r="T191" s="25"/>
      <c r="U191" s="26"/>
      <c r="V191" s="25"/>
      <c r="W191" s="26"/>
      <c r="X191" s="25"/>
      <c r="Y191" s="26"/>
      <c r="Z191" s="46"/>
      <c r="AA191" s="26"/>
      <c r="AB191" s="46"/>
      <c r="AC191" s="26"/>
      <c r="AD191" s="46"/>
      <c r="AE191" s="46"/>
      <c r="AF191" s="25"/>
      <c r="AG191" s="26"/>
      <c r="AH191" s="25"/>
      <c r="AI191" s="26"/>
      <c r="AJ191" s="25"/>
      <c r="AK191" s="26"/>
      <c r="AM191" s="65" t="str">
        <f t="shared" ref="AM191:AM206" si="31">IF(I191="", "",IF(I191&gt;2*H191, "","200m pace slower than 400m pace"))</f>
        <v/>
      </c>
    </row>
    <row r="192" spans="1:39" ht="15" x14ac:dyDescent="0.25">
      <c r="A192" s="38" t="s">
        <v>193</v>
      </c>
      <c r="B192" s="28"/>
      <c r="C192" s="29">
        <f t="shared" si="21"/>
        <v>2</v>
      </c>
      <c r="D192" s="43">
        <f t="shared" si="22"/>
        <v>1.4062499999999997E-3</v>
      </c>
      <c r="E192" s="23">
        <f t="shared" si="23"/>
        <v>2.8124999999999995E-3</v>
      </c>
      <c r="F192" s="23">
        <f t="shared" si="24"/>
        <v>5.6249999999999989E-3</v>
      </c>
      <c r="G192" s="23">
        <f t="shared" si="25"/>
        <v>1.1249999999999998E-2</v>
      </c>
      <c r="H192" s="72">
        <f t="shared" si="26"/>
        <v>2.2800925925925927E-3</v>
      </c>
      <c r="I192" s="67">
        <f t="shared" si="27"/>
        <v>5.0925925925925921E-3</v>
      </c>
      <c r="J192" s="25"/>
      <c r="K192" s="26"/>
      <c r="L192" s="46"/>
      <c r="M192" s="26"/>
      <c r="N192" s="25"/>
      <c r="O192" s="26"/>
      <c r="P192" s="25"/>
      <c r="Q192" s="26"/>
      <c r="R192" s="25"/>
      <c r="S192" s="26"/>
      <c r="T192" s="25"/>
      <c r="U192" s="26"/>
      <c r="V192" s="25"/>
      <c r="W192" s="26"/>
      <c r="X192" s="25"/>
      <c r="Y192" s="26"/>
      <c r="Z192" s="46">
        <v>2.2800925925925927E-3</v>
      </c>
      <c r="AA192" s="26">
        <v>5.0925925925925921E-3</v>
      </c>
      <c r="AB192" s="46"/>
      <c r="AC192" s="26"/>
      <c r="AD192" s="46"/>
      <c r="AE192" s="46"/>
      <c r="AF192" s="25"/>
      <c r="AG192" s="26"/>
      <c r="AH192" s="25"/>
      <c r="AI192" s="26"/>
      <c r="AJ192" s="25"/>
      <c r="AK192" s="26"/>
      <c r="AM192" s="65" t="str">
        <f t="shared" si="31"/>
        <v/>
      </c>
    </row>
    <row r="193" spans="1:39" ht="15" x14ac:dyDescent="0.25">
      <c r="A193" s="38" t="s">
        <v>271</v>
      </c>
      <c r="B193" s="28"/>
      <c r="C193" s="29">
        <f t="shared" si="21"/>
        <v>2</v>
      </c>
      <c r="D193" s="43">
        <f t="shared" si="22"/>
        <v>1.4062499999999999E-3</v>
      </c>
      <c r="E193" s="31">
        <f t="shared" si="23"/>
        <v>2.8124999999999999E-3</v>
      </c>
      <c r="F193" s="31">
        <f t="shared" si="24"/>
        <v>5.6249999999999998E-3</v>
      </c>
      <c r="G193" s="31">
        <f t="shared" si="25"/>
        <v>1.125E-2</v>
      </c>
      <c r="H193" s="72">
        <f t="shared" si="26"/>
        <v>2.5925925925925925E-3</v>
      </c>
      <c r="I193" s="67">
        <f t="shared" si="27"/>
        <v>5.4050925925925924E-3</v>
      </c>
      <c r="J193" s="25"/>
      <c r="K193" s="26"/>
      <c r="L193" s="46"/>
      <c r="M193" s="26"/>
      <c r="N193" s="25">
        <v>2.5925925925925925E-3</v>
      </c>
      <c r="O193" s="26">
        <v>5.4050925925925924E-3</v>
      </c>
      <c r="P193" s="25">
        <v>2.5000000000000001E-3</v>
      </c>
      <c r="Q193" s="26">
        <v>5.4166666666666669E-3</v>
      </c>
      <c r="R193" s="25">
        <v>2.7199074074074074E-3</v>
      </c>
      <c r="S193" s="26">
        <v>5.9027777777777776E-3</v>
      </c>
      <c r="T193" s="25"/>
      <c r="U193" s="26"/>
      <c r="V193" s="25"/>
      <c r="W193" s="26"/>
      <c r="X193" s="25"/>
      <c r="Y193" s="26"/>
      <c r="Z193" s="46"/>
      <c r="AA193" s="26"/>
      <c r="AB193" s="46"/>
      <c r="AC193" s="26"/>
      <c r="AD193" s="46"/>
      <c r="AE193" s="46"/>
      <c r="AF193" s="25"/>
      <c r="AG193" s="26"/>
      <c r="AH193" s="25"/>
      <c r="AI193" s="26"/>
      <c r="AJ193" s="25"/>
      <c r="AK193" s="26"/>
      <c r="AM193" s="65" t="str">
        <f t="shared" si="31"/>
        <v/>
      </c>
    </row>
    <row r="194" spans="1:39" ht="15" x14ac:dyDescent="0.25">
      <c r="A194" s="38" t="s">
        <v>2</v>
      </c>
      <c r="B194" s="37"/>
      <c r="C194" s="29">
        <f t="shared" si="21"/>
        <v>1</v>
      </c>
      <c r="D194" s="43">
        <f t="shared" si="22"/>
        <v>1.4120370370370369E-3</v>
      </c>
      <c r="E194" s="23">
        <f t="shared" si="23"/>
        <v>2.8240740740740739E-3</v>
      </c>
      <c r="F194" s="23">
        <f t="shared" si="24"/>
        <v>5.6481481481481478E-3</v>
      </c>
      <c r="G194" s="23">
        <f t="shared" si="25"/>
        <v>1.1296296296296296E-2</v>
      </c>
      <c r="H194" s="72">
        <f t="shared" si="26"/>
        <v>2.7314814814814819E-3</v>
      </c>
      <c r="I194" s="67">
        <f t="shared" si="27"/>
        <v>5.5555555555555558E-3</v>
      </c>
      <c r="J194" s="25">
        <v>2.7314814814814819E-3</v>
      </c>
      <c r="K194" s="26">
        <v>5.5555555555555558E-3</v>
      </c>
      <c r="L194" s="46"/>
      <c r="M194" s="26"/>
      <c r="N194" s="25"/>
      <c r="O194" s="26"/>
      <c r="P194" s="25"/>
      <c r="Q194" s="26"/>
      <c r="R194" s="25"/>
      <c r="S194" s="26"/>
      <c r="T194" s="25"/>
      <c r="U194" s="26"/>
      <c r="V194" s="25"/>
      <c r="W194" s="26"/>
      <c r="X194" s="25"/>
      <c r="Y194" s="26"/>
      <c r="Z194" s="46"/>
      <c r="AA194" s="26"/>
      <c r="AB194" s="46"/>
      <c r="AC194" s="26"/>
      <c r="AD194" s="46"/>
      <c r="AE194" s="46"/>
      <c r="AF194" s="25"/>
      <c r="AG194" s="26"/>
      <c r="AH194" s="25"/>
      <c r="AI194" s="26"/>
      <c r="AJ194" s="25">
        <v>2.673611111111111E-3</v>
      </c>
      <c r="AK194" s="26">
        <v>5.4050925925925924E-3</v>
      </c>
      <c r="AM194" s="65" t="str">
        <f t="shared" si="31"/>
        <v/>
      </c>
    </row>
    <row r="195" spans="1:39" ht="15" x14ac:dyDescent="0.25">
      <c r="A195" s="38" t="s">
        <v>229</v>
      </c>
      <c r="B195" s="28"/>
      <c r="C195" s="29">
        <f t="shared" si="21"/>
        <v>1</v>
      </c>
      <c r="D195" s="43">
        <f t="shared" si="22"/>
        <v>1.417824074074074E-3</v>
      </c>
      <c r="E195" s="23">
        <f t="shared" si="23"/>
        <v>2.8356481481481479E-3</v>
      </c>
      <c r="F195" s="23">
        <f t="shared" si="24"/>
        <v>5.6712962962962958E-3</v>
      </c>
      <c r="G195" s="23">
        <f t="shared" si="25"/>
        <v>1.1342592592592592E-2</v>
      </c>
      <c r="H195" s="72">
        <f t="shared" si="26"/>
        <v>2.4074074074074076E-3</v>
      </c>
      <c r="I195" s="67">
        <f t="shared" si="27"/>
        <v>5.2430555555555555E-3</v>
      </c>
      <c r="J195" s="25"/>
      <c r="K195" s="26"/>
      <c r="L195" s="46"/>
      <c r="M195" s="26"/>
      <c r="N195" s="25"/>
      <c r="O195" s="26"/>
      <c r="P195" s="25"/>
      <c r="Q195" s="26"/>
      <c r="R195" s="25"/>
      <c r="S195" s="26"/>
      <c r="T195" s="25"/>
      <c r="U195" s="26"/>
      <c r="V195" s="25"/>
      <c r="W195" s="26"/>
      <c r="X195" s="25">
        <v>2.4074074074074076E-3</v>
      </c>
      <c r="Y195" s="26">
        <v>5.2430555555555555E-3</v>
      </c>
      <c r="Z195" s="46"/>
      <c r="AA195" s="26"/>
      <c r="AB195" s="46"/>
      <c r="AC195" s="26"/>
      <c r="AD195" s="46"/>
      <c r="AE195" s="46"/>
      <c r="AF195" s="25"/>
      <c r="AG195" s="26"/>
      <c r="AH195" s="25"/>
      <c r="AI195" s="26"/>
      <c r="AJ195" s="25"/>
      <c r="AK195" s="26"/>
      <c r="AM195" s="65" t="str">
        <f t="shared" si="31"/>
        <v/>
      </c>
    </row>
    <row r="196" spans="1:39" ht="15" x14ac:dyDescent="0.25">
      <c r="A196" s="38" t="s">
        <v>115</v>
      </c>
      <c r="B196" s="28"/>
      <c r="C196" s="29">
        <f t="shared" si="21"/>
        <v>1</v>
      </c>
      <c r="D196" s="43">
        <f t="shared" si="22"/>
        <v>1.417824074074074E-3</v>
      </c>
      <c r="E196" s="23">
        <f t="shared" si="23"/>
        <v>2.8356481481481479E-3</v>
      </c>
      <c r="F196" s="23">
        <f t="shared" si="24"/>
        <v>5.6712962962962958E-3</v>
      </c>
      <c r="G196" s="23">
        <f t="shared" si="25"/>
        <v>1.1342592592592592E-2</v>
      </c>
      <c r="H196" s="72">
        <f t="shared" si="26"/>
        <v>2.4652777777777776E-3</v>
      </c>
      <c r="I196" s="67">
        <f t="shared" si="27"/>
        <v>5.3009259259259251E-3</v>
      </c>
      <c r="J196" s="25"/>
      <c r="K196" s="26"/>
      <c r="L196" s="46"/>
      <c r="M196" s="26"/>
      <c r="N196" s="25"/>
      <c r="O196" s="26"/>
      <c r="P196" s="25"/>
      <c r="Q196" s="26"/>
      <c r="R196" s="25"/>
      <c r="S196" s="26"/>
      <c r="T196" s="25"/>
      <c r="U196" s="26"/>
      <c r="V196" s="25"/>
      <c r="W196" s="26"/>
      <c r="X196" s="25"/>
      <c r="Y196" s="26"/>
      <c r="Z196" s="46"/>
      <c r="AA196" s="26"/>
      <c r="AB196" s="46"/>
      <c r="AC196" s="26"/>
      <c r="AD196" s="46"/>
      <c r="AE196" s="46"/>
      <c r="AF196" s="25"/>
      <c r="AG196" s="26"/>
      <c r="AH196" s="25"/>
      <c r="AI196" s="26"/>
      <c r="AJ196" s="25">
        <v>2.4652777777777776E-3</v>
      </c>
      <c r="AK196" s="26">
        <v>5.3009259259259251E-3</v>
      </c>
      <c r="AM196" s="65" t="str">
        <f t="shared" si="31"/>
        <v/>
      </c>
    </row>
    <row r="197" spans="1:39" ht="15" x14ac:dyDescent="0.25">
      <c r="A197" s="38" t="s">
        <v>258</v>
      </c>
      <c r="B197" s="28"/>
      <c r="C197" s="29">
        <f t="shared" si="21"/>
        <v>1</v>
      </c>
      <c r="D197" s="43">
        <f t="shared" si="22"/>
        <v>1.4178240740740742E-3</v>
      </c>
      <c r="E197" s="23">
        <f t="shared" si="23"/>
        <v>2.8356481481481483E-3</v>
      </c>
      <c r="F197" s="23">
        <f t="shared" si="24"/>
        <v>5.6712962962962967E-3</v>
      </c>
      <c r="G197" s="23">
        <f t="shared" si="25"/>
        <v>1.1342592592592593E-2</v>
      </c>
      <c r="H197" s="72">
        <f t="shared" si="26"/>
        <v>2.5231481481481481E-3</v>
      </c>
      <c r="I197" s="67">
        <f t="shared" si="27"/>
        <v>5.3587962962962964E-3</v>
      </c>
      <c r="J197" s="25"/>
      <c r="K197" s="26"/>
      <c r="L197" s="46"/>
      <c r="M197" s="26"/>
      <c r="N197" s="25"/>
      <c r="O197" s="26"/>
      <c r="P197" s="25"/>
      <c r="Q197" s="26"/>
      <c r="R197" s="25"/>
      <c r="S197" s="26"/>
      <c r="T197" s="25">
        <v>2.5231481481481481E-3</v>
      </c>
      <c r="U197" s="26">
        <v>5.3587962962962964E-3</v>
      </c>
      <c r="V197" s="25"/>
      <c r="W197" s="26"/>
      <c r="X197" s="25"/>
      <c r="Y197" s="26"/>
      <c r="Z197" s="46"/>
      <c r="AA197" s="26"/>
      <c r="AB197" s="46"/>
      <c r="AC197" s="26"/>
      <c r="AD197" s="46"/>
      <c r="AE197" s="46"/>
      <c r="AF197" s="25"/>
      <c r="AG197" s="26"/>
      <c r="AH197" s="25"/>
      <c r="AI197" s="26"/>
      <c r="AJ197" s="25"/>
      <c r="AK197" s="26"/>
      <c r="AM197" s="65" t="str">
        <f t="shared" si="31"/>
        <v/>
      </c>
    </row>
    <row r="198" spans="1:39" ht="15" x14ac:dyDescent="0.25">
      <c r="A198" s="38" t="s">
        <v>129</v>
      </c>
      <c r="B198" s="28"/>
      <c r="C198" s="29">
        <f t="shared" ref="C198:C261" si="32">IF(AND(D198&lt;=$C$2,D198&gt;=$C$3),$C$1,IF(AND(D198&lt;=$D$2,D198&gt;=$D$3),$D$1,IF(AND(D198&lt;=$E$2,D198&gt;=$E$3),$E$1,IF(AND(D198&lt;=$F$2,D198&gt;=$F$3),$F$1,IF(AND(D198&lt;=$G$2,D198&gt;=$G$3),$G$1,"Test")))))</f>
        <v>1</v>
      </c>
      <c r="D198" s="43">
        <f t="shared" ref="D198:D261" si="33">IFERROR(IF(I198="","",(100/((400-200)/((I198*86400)-(H198*86400)))/86400)),"")</f>
        <v>1.4178240740740742E-3</v>
      </c>
      <c r="E198" s="23">
        <f t="shared" ref="E198:E261" si="34">IF(D198="","",$E$5/100*D198)</f>
        <v>2.8356481481481483E-3</v>
      </c>
      <c r="F198" s="23">
        <f t="shared" ref="F198:F261" si="35">IF(D198="","",$F$5/100*D198)</f>
        <v>5.6712962962962967E-3</v>
      </c>
      <c r="G198" s="23">
        <f t="shared" ref="G198:G261" si="36">IF(D198="","",$G$5/100*D198)</f>
        <v>1.1342592592592593E-2</v>
      </c>
      <c r="H198" s="72">
        <f t="shared" ref="H198:H261" si="37">IF(J198&gt;0,J198,IF(L198&gt;0,L198,IF(N198&gt;0,N198,IF(P198&gt;0,P198,IF(R198&gt;0,R198,IF(T198&gt;0,T198,IF(V198&gt;0,V198,IF(X198&gt;0,X198,IF(Z198&gt;0,Z198,IF(AB198&gt;0, AB198,IF(AD198&gt;0, AD198,IF(AF198&gt;0,AF198,IF(AH198&gt;0,AH198,AJ198)))))))))))))</f>
        <v>2.7662037037037034E-3</v>
      </c>
      <c r="I198" s="67">
        <f t="shared" ref="I198:I261" si="38">IF(K198&gt;0,K198,IF(M198&gt;0,M198,IF(O198&gt;0,O198,IF(Q198&gt;0,Q198,IF(S198&gt;0,S198,IF(U198&gt;0,U198,IF(W198&gt;0,W198,IF(Y198&gt;0,Y198,IF(AA198&gt;0,AA198,IF(AC198&gt;0, AC198,IF(AE198&gt;0, AE198,IF(AG198&gt;0,AG198,IF(AI198&gt;0,AI198,AK198)))))))))))))</f>
        <v>5.6018518518518518E-3</v>
      </c>
      <c r="J198" s="25"/>
      <c r="K198" s="26"/>
      <c r="L198" s="46"/>
      <c r="M198" s="26"/>
      <c r="N198" s="25"/>
      <c r="O198" s="26"/>
      <c r="P198" s="25"/>
      <c r="Q198" s="26"/>
      <c r="R198" s="25"/>
      <c r="S198" s="26"/>
      <c r="T198" s="25">
        <v>2.7662037037037034E-3</v>
      </c>
      <c r="U198" s="26">
        <v>5.6018518518518518E-3</v>
      </c>
      <c r="V198" s="25"/>
      <c r="W198" s="26"/>
      <c r="X198" s="25"/>
      <c r="Y198" s="26"/>
      <c r="Z198" s="46"/>
      <c r="AA198" s="26"/>
      <c r="AB198" s="46">
        <v>2.7314814814814819E-3</v>
      </c>
      <c r="AC198" s="26">
        <v>5.5671296296296302E-3</v>
      </c>
      <c r="AD198" s="46">
        <v>2.6041666666666665E-3</v>
      </c>
      <c r="AE198" s="46">
        <v>5.0462962962962961E-3</v>
      </c>
      <c r="AF198" s="25"/>
      <c r="AG198" s="26"/>
      <c r="AH198" s="25">
        <v>2.7199074074074074E-3</v>
      </c>
      <c r="AI198" s="26">
        <v>5.6365740740740742E-3</v>
      </c>
      <c r="AJ198" s="25"/>
      <c r="AK198" s="26"/>
      <c r="AM198" s="65" t="str">
        <f t="shared" si="31"/>
        <v/>
      </c>
    </row>
    <row r="199" spans="1:39" ht="15" x14ac:dyDescent="0.25">
      <c r="A199" s="38" t="s">
        <v>128</v>
      </c>
      <c r="B199" s="28"/>
      <c r="C199" s="29">
        <f t="shared" si="32"/>
        <v>1</v>
      </c>
      <c r="D199" s="43">
        <f t="shared" si="33"/>
        <v>1.4178240740740742E-3</v>
      </c>
      <c r="E199" s="23">
        <f t="shared" si="34"/>
        <v>2.8356481481481483E-3</v>
      </c>
      <c r="F199" s="23">
        <f t="shared" si="35"/>
        <v>5.6712962962962967E-3</v>
      </c>
      <c r="G199" s="23">
        <f t="shared" si="36"/>
        <v>1.1342592592592593E-2</v>
      </c>
      <c r="H199" s="72">
        <f t="shared" si="37"/>
        <v>2.3611111111111111E-3</v>
      </c>
      <c r="I199" s="67">
        <f t="shared" si="38"/>
        <v>5.1967592592592595E-3</v>
      </c>
      <c r="J199" s="25"/>
      <c r="K199" s="26"/>
      <c r="L199" s="46"/>
      <c r="M199" s="26"/>
      <c r="N199" s="25"/>
      <c r="O199" s="26"/>
      <c r="P199" s="25"/>
      <c r="Q199" s="26"/>
      <c r="R199" s="25"/>
      <c r="S199" s="26"/>
      <c r="T199" s="25"/>
      <c r="U199" s="26"/>
      <c r="V199" s="25"/>
      <c r="W199" s="26"/>
      <c r="X199" s="25"/>
      <c r="Y199" s="26"/>
      <c r="Z199" s="46"/>
      <c r="AA199" s="26"/>
      <c r="AB199" s="46"/>
      <c r="AC199" s="26"/>
      <c r="AD199" s="46"/>
      <c r="AE199" s="46"/>
      <c r="AF199" s="25"/>
      <c r="AG199" s="26"/>
      <c r="AH199" s="25">
        <v>2.3611111111111111E-3</v>
      </c>
      <c r="AI199" s="26">
        <v>5.1967592592592595E-3</v>
      </c>
      <c r="AJ199" s="25"/>
      <c r="AK199" s="26"/>
      <c r="AM199" s="65" t="str">
        <f t="shared" si="31"/>
        <v/>
      </c>
    </row>
    <row r="200" spans="1:39" ht="15" x14ac:dyDescent="0.25">
      <c r="A200" s="36" t="s">
        <v>188</v>
      </c>
      <c r="B200" s="28"/>
      <c r="C200" s="29">
        <f t="shared" si="32"/>
        <v>1</v>
      </c>
      <c r="D200" s="43">
        <f t="shared" si="33"/>
        <v>1.4236111111111107E-3</v>
      </c>
      <c r="E200" s="23">
        <f t="shared" si="34"/>
        <v>2.8472222222222215E-3</v>
      </c>
      <c r="F200" s="23">
        <f t="shared" si="35"/>
        <v>5.6944444444444429E-3</v>
      </c>
      <c r="G200" s="23">
        <f t="shared" si="36"/>
        <v>1.1388888888888886E-2</v>
      </c>
      <c r="H200" s="72">
        <f t="shared" si="37"/>
        <v>2.2453703703703702E-3</v>
      </c>
      <c r="I200" s="67">
        <f t="shared" si="38"/>
        <v>5.0925925925925921E-3</v>
      </c>
      <c r="J200" s="25"/>
      <c r="K200" s="26"/>
      <c r="L200" s="46"/>
      <c r="M200" s="26"/>
      <c r="N200" s="25"/>
      <c r="O200" s="26"/>
      <c r="P200" s="25"/>
      <c r="Q200" s="26"/>
      <c r="R200" s="25"/>
      <c r="S200" s="26"/>
      <c r="T200" s="25"/>
      <c r="U200" s="26"/>
      <c r="V200" s="25"/>
      <c r="W200" s="26"/>
      <c r="X200" s="25"/>
      <c r="Y200" s="26"/>
      <c r="Z200" s="46"/>
      <c r="AA200" s="26"/>
      <c r="AB200" s="46">
        <v>2.2453703703703702E-3</v>
      </c>
      <c r="AC200" s="26">
        <v>5.0925925925925921E-3</v>
      </c>
      <c r="AD200" s="46"/>
      <c r="AE200" s="46"/>
      <c r="AF200" s="25"/>
      <c r="AG200" s="26"/>
      <c r="AH200" s="25"/>
      <c r="AI200" s="26"/>
      <c r="AJ200" s="25"/>
      <c r="AK200" s="26"/>
      <c r="AM200" s="65" t="str">
        <f t="shared" si="31"/>
        <v/>
      </c>
    </row>
    <row r="201" spans="1:39" ht="15" x14ac:dyDescent="0.25">
      <c r="A201" s="36" t="s">
        <v>59</v>
      </c>
      <c r="B201" s="28"/>
      <c r="C201" s="29">
        <f t="shared" si="32"/>
        <v>1</v>
      </c>
      <c r="D201" s="43">
        <f t="shared" si="33"/>
        <v>1.423611111111111E-3</v>
      </c>
      <c r="E201" s="23">
        <f t="shared" si="34"/>
        <v>2.8472222222222219E-3</v>
      </c>
      <c r="F201" s="23">
        <f t="shared" si="35"/>
        <v>5.6944444444444438E-3</v>
      </c>
      <c r="G201" s="23">
        <f t="shared" si="36"/>
        <v>1.1388888888888888E-2</v>
      </c>
      <c r="H201" s="72">
        <f t="shared" si="37"/>
        <v>2.8472222222222219E-3</v>
      </c>
      <c r="I201" s="67">
        <f t="shared" si="38"/>
        <v>5.6944444444444438E-3</v>
      </c>
      <c r="J201" s="25"/>
      <c r="K201" s="26"/>
      <c r="L201" s="46"/>
      <c r="M201" s="26"/>
      <c r="N201" s="25"/>
      <c r="O201" s="26"/>
      <c r="P201" s="25"/>
      <c r="Q201" s="26"/>
      <c r="R201" s="25"/>
      <c r="S201" s="26"/>
      <c r="T201" s="25"/>
      <c r="U201" s="26"/>
      <c r="V201" s="25"/>
      <c r="W201" s="26"/>
      <c r="X201" s="25"/>
      <c r="Y201" s="26"/>
      <c r="Z201" s="46">
        <v>2.8472222222222219E-3</v>
      </c>
      <c r="AA201" s="26">
        <v>5.6944444444444438E-3</v>
      </c>
      <c r="AB201" s="46"/>
      <c r="AC201" s="26"/>
      <c r="AD201" s="46">
        <v>2.5694444444444445E-3</v>
      </c>
      <c r="AE201" s="46">
        <v>5.347222222222222E-3</v>
      </c>
      <c r="AF201" s="25"/>
      <c r="AG201" s="26"/>
      <c r="AH201" s="25"/>
      <c r="AI201" s="26"/>
      <c r="AJ201" s="25"/>
      <c r="AK201" s="26"/>
      <c r="AM201" s="65" t="str">
        <f t="shared" si="31"/>
        <v>200m pace slower than 400m pace</v>
      </c>
    </row>
    <row r="202" spans="1:39" ht="15" x14ac:dyDescent="0.25">
      <c r="A202" s="38" t="s">
        <v>176</v>
      </c>
      <c r="B202" s="28"/>
      <c r="C202" s="29">
        <f t="shared" si="32"/>
        <v>1</v>
      </c>
      <c r="D202" s="43">
        <f t="shared" si="33"/>
        <v>1.4236111111111112E-3</v>
      </c>
      <c r="E202" s="23">
        <f t="shared" si="34"/>
        <v>2.8472222222222223E-3</v>
      </c>
      <c r="F202" s="23">
        <f t="shared" si="35"/>
        <v>5.6944444444444447E-3</v>
      </c>
      <c r="G202" s="23">
        <f t="shared" si="36"/>
        <v>1.1388888888888889E-2</v>
      </c>
      <c r="H202" s="72">
        <f t="shared" si="37"/>
        <v>2.488425925925926E-3</v>
      </c>
      <c r="I202" s="67">
        <f t="shared" si="38"/>
        <v>5.3356481481481484E-3</v>
      </c>
      <c r="J202" s="25"/>
      <c r="K202" s="26"/>
      <c r="L202" s="46"/>
      <c r="M202" s="26"/>
      <c r="N202" s="25"/>
      <c r="O202" s="26"/>
      <c r="P202" s="25"/>
      <c r="Q202" s="26"/>
      <c r="R202" s="25"/>
      <c r="S202" s="26"/>
      <c r="T202" s="25"/>
      <c r="U202" s="26"/>
      <c r="V202" s="25"/>
      <c r="W202" s="26"/>
      <c r="X202" s="25">
        <v>2.488425925925926E-3</v>
      </c>
      <c r="Y202" s="26">
        <v>5.3356481481481484E-3</v>
      </c>
      <c r="Z202" s="46"/>
      <c r="AA202" s="26"/>
      <c r="AB202" s="46">
        <v>2.5462962962962961E-3</v>
      </c>
      <c r="AC202" s="26">
        <v>5.4513888888888884E-3</v>
      </c>
      <c r="AD202" s="46"/>
      <c r="AE202" s="46"/>
      <c r="AF202" s="25"/>
      <c r="AG202" s="26"/>
      <c r="AH202" s="25"/>
      <c r="AI202" s="26"/>
      <c r="AJ202" s="25"/>
      <c r="AK202" s="26"/>
      <c r="AM202" s="65" t="str">
        <f t="shared" si="31"/>
        <v/>
      </c>
    </row>
    <row r="203" spans="1:39" ht="15" x14ac:dyDescent="0.25">
      <c r="A203" s="36" t="s">
        <v>265</v>
      </c>
      <c r="B203" s="28"/>
      <c r="C203" s="29">
        <f t="shared" si="32"/>
        <v>1</v>
      </c>
      <c r="D203" s="43">
        <f t="shared" si="33"/>
        <v>1.4236111111111112E-3</v>
      </c>
      <c r="E203" s="23">
        <f t="shared" si="34"/>
        <v>2.8472222222222223E-3</v>
      </c>
      <c r="F203" s="23">
        <f t="shared" si="35"/>
        <v>5.6944444444444447E-3</v>
      </c>
      <c r="G203" s="23">
        <f t="shared" si="36"/>
        <v>1.1388888888888889E-2</v>
      </c>
      <c r="H203" s="72">
        <f t="shared" si="37"/>
        <v>2.7083333333333334E-3</v>
      </c>
      <c r="I203" s="67">
        <f t="shared" si="38"/>
        <v>5.5555555555555558E-3</v>
      </c>
      <c r="J203" s="25"/>
      <c r="K203" s="26"/>
      <c r="L203" s="46"/>
      <c r="M203" s="26"/>
      <c r="N203" s="25"/>
      <c r="O203" s="26"/>
      <c r="P203" s="25"/>
      <c r="Q203" s="26"/>
      <c r="R203" s="25">
        <v>2.7083333333333334E-3</v>
      </c>
      <c r="S203" s="26">
        <v>5.5555555555555558E-3</v>
      </c>
      <c r="T203" s="25"/>
      <c r="U203" s="26"/>
      <c r="V203" s="25"/>
      <c r="W203" s="26"/>
      <c r="X203" s="25"/>
      <c r="Y203" s="26"/>
      <c r="Z203" s="46"/>
      <c r="AA203" s="26"/>
      <c r="AB203" s="46"/>
      <c r="AC203" s="26"/>
      <c r="AD203" s="46"/>
      <c r="AE203" s="46"/>
      <c r="AF203" s="25"/>
      <c r="AG203" s="26"/>
      <c r="AH203" s="25"/>
      <c r="AI203" s="26"/>
      <c r="AJ203" s="25"/>
      <c r="AK203" s="26"/>
      <c r="AM203" s="65" t="str">
        <f t="shared" si="31"/>
        <v/>
      </c>
    </row>
    <row r="204" spans="1:39" ht="15" x14ac:dyDescent="0.25">
      <c r="A204" s="38" t="s">
        <v>263</v>
      </c>
      <c r="B204" s="28"/>
      <c r="C204" s="29">
        <f t="shared" si="32"/>
        <v>1</v>
      </c>
      <c r="D204" s="43">
        <f t="shared" si="33"/>
        <v>1.4293981481481482E-3</v>
      </c>
      <c r="E204" s="23">
        <f t="shared" si="34"/>
        <v>2.8587962962962963E-3</v>
      </c>
      <c r="F204" s="23">
        <f t="shared" si="35"/>
        <v>5.7175925925925927E-3</v>
      </c>
      <c r="G204" s="23">
        <f t="shared" si="36"/>
        <v>1.1435185185185185E-2</v>
      </c>
      <c r="H204" s="72">
        <f t="shared" si="37"/>
        <v>2.5578703703703705E-3</v>
      </c>
      <c r="I204" s="67">
        <f t="shared" si="38"/>
        <v>5.4166666666666669E-3</v>
      </c>
      <c r="J204" s="25"/>
      <c r="K204" s="26"/>
      <c r="L204" s="46">
        <v>2.5578703703703705E-3</v>
      </c>
      <c r="M204" s="26">
        <v>5.4166666666666669E-3</v>
      </c>
      <c r="N204" s="25"/>
      <c r="O204" s="26"/>
      <c r="P204" s="25"/>
      <c r="Q204" s="26"/>
      <c r="R204" s="25">
        <v>2.6967592592592594E-3</v>
      </c>
      <c r="S204" s="26">
        <v>5.7870370370370376E-3</v>
      </c>
      <c r="T204" s="25"/>
      <c r="U204" s="26"/>
      <c r="V204" s="25"/>
      <c r="W204" s="26"/>
      <c r="X204" s="25"/>
      <c r="Y204" s="26"/>
      <c r="Z204" s="46"/>
      <c r="AA204" s="26"/>
      <c r="AB204" s="46"/>
      <c r="AC204" s="26"/>
      <c r="AD204" s="46"/>
      <c r="AE204" s="46"/>
      <c r="AF204" s="25"/>
      <c r="AG204" s="26"/>
      <c r="AH204" s="25"/>
      <c r="AI204" s="26"/>
      <c r="AJ204" s="25"/>
      <c r="AK204" s="26"/>
      <c r="AM204" s="65" t="str">
        <f t="shared" si="31"/>
        <v/>
      </c>
    </row>
    <row r="205" spans="1:39" ht="15" x14ac:dyDescent="0.25">
      <c r="A205" s="38" t="s">
        <v>305</v>
      </c>
      <c r="B205" s="28"/>
      <c r="C205" s="29">
        <f t="shared" si="32"/>
        <v>1</v>
      </c>
      <c r="D205" s="43">
        <f t="shared" si="33"/>
        <v>1.4293981481481486E-3</v>
      </c>
      <c r="E205" s="23">
        <f t="shared" si="34"/>
        <v>2.8587962962962972E-3</v>
      </c>
      <c r="F205" s="23">
        <f t="shared" si="35"/>
        <v>5.7175925925925944E-3</v>
      </c>
      <c r="G205" s="23">
        <f t="shared" si="36"/>
        <v>1.1435185185185189E-2</v>
      </c>
      <c r="H205" s="72">
        <f t="shared" si="37"/>
        <v>2.4537037037037036E-3</v>
      </c>
      <c r="I205" s="67">
        <f t="shared" si="38"/>
        <v>5.3125000000000004E-3</v>
      </c>
      <c r="J205" s="25"/>
      <c r="K205" s="26"/>
      <c r="L205" s="46"/>
      <c r="M205" s="26"/>
      <c r="N205" s="25">
        <v>2.4537037037037036E-3</v>
      </c>
      <c r="O205" s="26">
        <v>5.3125000000000004E-3</v>
      </c>
      <c r="P205" s="25"/>
      <c r="Q205" s="26"/>
      <c r="R205" s="25"/>
      <c r="S205" s="26"/>
      <c r="T205" s="25"/>
      <c r="U205" s="26"/>
      <c r="V205" s="25"/>
      <c r="W205" s="26"/>
      <c r="X205" s="25"/>
      <c r="Y205" s="26"/>
      <c r="Z205" s="46"/>
      <c r="AA205" s="26"/>
      <c r="AB205" s="46"/>
      <c r="AC205" s="26"/>
      <c r="AD205" s="46"/>
      <c r="AE205" s="46"/>
      <c r="AF205" s="25"/>
      <c r="AG205" s="26"/>
      <c r="AH205" s="25"/>
      <c r="AI205" s="26"/>
      <c r="AJ205" s="25"/>
      <c r="AK205" s="26"/>
      <c r="AM205" s="65" t="str">
        <f t="shared" si="31"/>
        <v/>
      </c>
    </row>
    <row r="206" spans="1:39" ht="15" x14ac:dyDescent="0.25">
      <c r="A206" s="36" t="s">
        <v>297</v>
      </c>
      <c r="B206" s="28"/>
      <c r="C206" s="29">
        <f t="shared" si="32"/>
        <v>1</v>
      </c>
      <c r="D206" s="43">
        <f t="shared" si="33"/>
        <v>1.429398148148149E-3</v>
      </c>
      <c r="E206" s="23">
        <f t="shared" si="34"/>
        <v>2.8587962962962981E-3</v>
      </c>
      <c r="F206" s="23">
        <f t="shared" si="35"/>
        <v>5.7175925925925962E-3</v>
      </c>
      <c r="G206" s="23">
        <f t="shared" si="36"/>
        <v>1.1435185185185192E-2</v>
      </c>
      <c r="H206" s="72">
        <f t="shared" si="37"/>
        <v>2.7546296296296294E-3</v>
      </c>
      <c r="I206" s="67">
        <f t="shared" si="38"/>
        <v>5.6134259259259271E-3</v>
      </c>
      <c r="J206" s="25"/>
      <c r="K206" s="26"/>
      <c r="L206" s="46"/>
      <c r="M206" s="26"/>
      <c r="N206" s="25">
        <v>2.7546296296296294E-3</v>
      </c>
      <c r="O206" s="26">
        <v>5.6134259259259271E-3</v>
      </c>
      <c r="P206" s="25"/>
      <c r="Q206" s="26"/>
      <c r="R206" s="25"/>
      <c r="S206" s="26"/>
      <c r="T206" s="25"/>
      <c r="U206" s="26"/>
      <c r="V206" s="25"/>
      <c r="W206" s="26"/>
      <c r="X206" s="25"/>
      <c r="Y206" s="26"/>
      <c r="Z206" s="46"/>
      <c r="AA206" s="26"/>
      <c r="AB206" s="46"/>
      <c r="AC206" s="26"/>
      <c r="AD206" s="46"/>
      <c r="AE206" s="46"/>
      <c r="AF206" s="25"/>
      <c r="AG206" s="26"/>
      <c r="AH206" s="25"/>
      <c r="AI206" s="26"/>
      <c r="AJ206" s="25"/>
      <c r="AK206" s="26"/>
      <c r="AM206" s="65" t="str">
        <f t="shared" si="31"/>
        <v/>
      </c>
    </row>
    <row r="207" spans="1:39" ht="15" x14ac:dyDescent="0.25">
      <c r="A207" s="38" t="s">
        <v>329</v>
      </c>
      <c r="B207" s="28"/>
      <c r="C207" s="29">
        <f t="shared" si="32"/>
        <v>1</v>
      </c>
      <c r="D207" s="43">
        <f t="shared" si="33"/>
        <v>1.4351851851851856E-3</v>
      </c>
      <c r="E207" s="23">
        <f t="shared" si="34"/>
        <v>2.8703703703703712E-3</v>
      </c>
      <c r="F207" s="23">
        <f t="shared" si="35"/>
        <v>5.7407407407407424E-3</v>
      </c>
      <c r="G207" s="23">
        <f t="shared" si="36"/>
        <v>1.1481481481481485E-2</v>
      </c>
      <c r="H207" s="72">
        <f t="shared" si="37"/>
        <v>2.5115740740740741E-3</v>
      </c>
      <c r="I207" s="67">
        <f t="shared" si="38"/>
        <v>5.3819444444444453E-3</v>
      </c>
      <c r="J207" s="25">
        <v>2.5115740740740741E-3</v>
      </c>
      <c r="K207" s="26">
        <v>5.3819444444444453E-3</v>
      </c>
      <c r="L207" s="46"/>
      <c r="M207" s="26"/>
      <c r="N207" s="25"/>
      <c r="O207" s="26"/>
      <c r="P207" s="25"/>
      <c r="Q207" s="26"/>
      <c r="R207" s="25"/>
      <c r="S207" s="26"/>
      <c r="T207" s="25"/>
      <c r="U207" s="26"/>
      <c r="V207" s="25"/>
      <c r="W207" s="26"/>
      <c r="X207" s="25"/>
      <c r="Y207" s="26"/>
      <c r="Z207" s="46"/>
      <c r="AA207" s="26"/>
      <c r="AB207" s="46"/>
      <c r="AC207" s="26"/>
      <c r="AD207" s="46"/>
      <c r="AE207" s="46"/>
      <c r="AF207" s="25"/>
      <c r="AG207" s="26"/>
      <c r="AH207" s="25"/>
      <c r="AI207" s="26"/>
      <c r="AJ207" s="25"/>
      <c r="AK207" s="26"/>
      <c r="AM207" s="65"/>
    </row>
    <row r="208" spans="1:39" ht="15" x14ac:dyDescent="0.25">
      <c r="A208" s="38" t="s">
        <v>151</v>
      </c>
      <c r="B208" s="28"/>
      <c r="C208" s="29">
        <f t="shared" si="32"/>
        <v>1</v>
      </c>
      <c r="D208" s="43">
        <f t="shared" si="33"/>
        <v>1.4409722222222222E-3</v>
      </c>
      <c r="E208" s="23">
        <f t="shared" si="34"/>
        <v>2.8819444444444444E-3</v>
      </c>
      <c r="F208" s="23">
        <f t="shared" si="35"/>
        <v>5.7638888888888887E-3</v>
      </c>
      <c r="G208" s="23">
        <f t="shared" si="36"/>
        <v>1.1527777777777777E-2</v>
      </c>
      <c r="H208" s="72">
        <f t="shared" si="37"/>
        <v>2.5231481481481481E-3</v>
      </c>
      <c r="I208" s="67">
        <f t="shared" si="38"/>
        <v>5.4050925925925924E-3</v>
      </c>
      <c r="J208" s="25"/>
      <c r="K208" s="26"/>
      <c r="L208" s="46"/>
      <c r="M208" s="26"/>
      <c r="N208" s="25"/>
      <c r="O208" s="26"/>
      <c r="P208" s="25"/>
      <c r="Q208" s="26"/>
      <c r="R208" s="25"/>
      <c r="S208" s="26"/>
      <c r="T208" s="25"/>
      <c r="U208" s="26"/>
      <c r="V208" s="25"/>
      <c r="W208" s="26"/>
      <c r="X208" s="25"/>
      <c r="Y208" s="26"/>
      <c r="Z208" s="46"/>
      <c r="AA208" s="26"/>
      <c r="AB208" s="46">
        <v>2.5231481481481481E-3</v>
      </c>
      <c r="AC208" s="26">
        <v>5.4050925925925924E-3</v>
      </c>
      <c r="AD208" s="46"/>
      <c r="AE208" s="46"/>
      <c r="AF208" s="25">
        <v>2.6620370370370374E-3</v>
      </c>
      <c r="AG208" s="26">
        <v>5.6365740740740742E-3</v>
      </c>
      <c r="AH208" s="25"/>
      <c r="AI208" s="26"/>
      <c r="AJ208" s="25"/>
      <c r="AK208" s="26"/>
      <c r="AM208" s="65" t="str">
        <f t="shared" ref="AM208:AM225" si="39">IF(I208="", "",IF(I208&gt;2*H208, "","200m pace slower than 400m pace"))</f>
        <v/>
      </c>
    </row>
    <row r="209" spans="1:39" ht="15" x14ac:dyDescent="0.25">
      <c r="A209" s="38" t="s">
        <v>121</v>
      </c>
      <c r="B209" s="28"/>
      <c r="C209" s="29">
        <f t="shared" si="32"/>
        <v>1</v>
      </c>
      <c r="D209" s="43">
        <f t="shared" si="33"/>
        <v>1.4409722222222222E-3</v>
      </c>
      <c r="E209" s="23">
        <f t="shared" si="34"/>
        <v>2.8819444444444444E-3</v>
      </c>
      <c r="F209" s="23">
        <f t="shared" si="35"/>
        <v>5.7638888888888887E-3</v>
      </c>
      <c r="G209" s="23">
        <f t="shared" si="36"/>
        <v>1.1527777777777777E-2</v>
      </c>
      <c r="H209" s="72">
        <f t="shared" si="37"/>
        <v>2.2222222222222222E-3</v>
      </c>
      <c r="I209" s="67">
        <f t="shared" si="38"/>
        <v>5.1041666666666666E-3</v>
      </c>
      <c r="J209" s="25"/>
      <c r="K209" s="26"/>
      <c r="L209" s="46"/>
      <c r="M209" s="26"/>
      <c r="N209" s="25"/>
      <c r="O209" s="26"/>
      <c r="P209" s="25"/>
      <c r="Q209" s="26"/>
      <c r="R209" s="25"/>
      <c r="S209" s="26"/>
      <c r="T209" s="25"/>
      <c r="U209" s="26"/>
      <c r="V209" s="25"/>
      <c r="W209" s="26"/>
      <c r="X209" s="25"/>
      <c r="Y209" s="26"/>
      <c r="Z209" s="46"/>
      <c r="AA209" s="26"/>
      <c r="AB209" s="46"/>
      <c r="AC209" s="26"/>
      <c r="AD209" s="46"/>
      <c r="AE209" s="46"/>
      <c r="AF209" s="25"/>
      <c r="AG209" s="26"/>
      <c r="AH209" s="25"/>
      <c r="AI209" s="26"/>
      <c r="AJ209" s="25">
        <v>2.2222222222222222E-3</v>
      </c>
      <c r="AK209" s="26">
        <v>5.1041666666666666E-3</v>
      </c>
      <c r="AM209" s="65" t="str">
        <f t="shared" si="39"/>
        <v/>
      </c>
    </row>
    <row r="210" spans="1:39" ht="15" x14ac:dyDescent="0.25">
      <c r="A210" s="38" t="s">
        <v>79</v>
      </c>
      <c r="B210" s="28"/>
      <c r="C210" s="29">
        <f t="shared" si="32"/>
        <v>1</v>
      </c>
      <c r="D210" s="43">
        <f t="shared" si="33"/>
        <v>1.4409722222222224E-3</v>
      </c>
      <c r="E210" s="23">
        <f t="shared" si="34"/>
        <v>2.8819444444444448E-3</v>
      </c>
      <c r="F210" s="23">
        <f t="shared" si="35"/>
        <v>5.7638888888888896E-3</v>
      </c>
      <c r="G210" s="23">
        <f t="shared" si="36"/>
        <v>1.1527777777777779E-2</v>
      </c>
      <c r="H210" s="72">
        <f t="shared" si="37"/>
        <v>2.4652777777777776E-3</v>
      </c>
      <c r="I210" s="67">
        <f t="shared" si="38"/>
        <v>5.347222222222222E-3</v>
      </c>
      <c r="J210" s="25"/>
      <c r="K210" s="26"/>
      <c r="L210" s="46"/>
      <c r="M210" s="26"/>
      <c r="N210" s="25"/>
      <c r="O210" s="26"/>
      <c r="P210" s="25"/>
      <c r="Q210" s="26"/>
      <c r="R210" s="25"/>
      <c r="S210" s="26"/>
      <c r="T210" s="25"/>
      <c r="U210" s="26"/>
      <c r="V210" s="25"/>
      <c r="W210" s="26"/>
      <c r="X210" s="25">
        <v>2.4652777777777776E-3</v>
      </c>
      <c r="Y210" s="26">
        <v>5.347222222222222E-3</v>
      </c>
      <c r="Z210" s="46"/>
      <c r="AA210" s="26"/>
      <c r="AB210" s="46"/>
      <c r="AC210" s="26"/>
      <c r="AD210" s="46">
        <v>2.3148148148148151E-3</v>
      </c>
      <c r="AE210" s="46">
        <v>4.9537037037037041E-3</v>
      </c>
      <c r="AF210" s="25">
        <v>2.3148148148148151E-3</v>
      </c>
      <c r="AG210" s="26">
        <v>5.0578703703703706E-3</v>
      </c>
      <c r="AH210" s="25">
        <v>2.3379629629629631E-3</v>
      </c>
      <c r="AI210" s="26">
        <v>5.185185185185185E-3</v>
      </c>
      <c r="AJ210" s="25"/>
      <c r="AK210" s="26"/>
      <c r="AM210" s="65" t="str">
        <f t="shared" si="39"/>
        <v/>
      </c>
    </row>
    <row r="211" spans="1:39" ht="15" x14ac:dyDescent="0.25">
      <c r="A211" s="38" t="s">
        <v>212</v>
      </c>
      <c r="B211" s="28"/>
      <c r="C211" s="29">
        <f t="shared" si="32"/>
        <v>1</v>
      </c>
      <c r="D211" s="43">
        <f t="shared" si="33"/>
        <v>1.4467592592592592E-3</v>
      </c>
      <c r="E211" s="23">
        <f t="shared" si="34"/>
        <v>2.8935185185185184E-3</v>
      </c>
      <c r="F211" s="23">
        <f t="shared" si="35"/>
        <v>5.7870370370370367E-3</v>
      </c>
      <c r="G211" s="23">
        <f t="shared" si="36"/>
        <v>1.1574074074074073E-2</v>
      </c>
      <c r="H211" s="72">
        <f t="shared" si="37"/>
        <v>2.4768518518518516E-3</v>
      </c>
      <c r="I211" s="67">
        <f t="shared" si="38"/>
        <v>5.37037037037037E-3</v>
      </c>
      <c r="J211" s="25"/>
      <c r="K211" s="26"/>
      <c r="L211" s="46"/>
      <c r="M211" s="26"/>
      <c r="N211" s="25"/>
      <c r="O211" s="26"/>
      <c r="P211" s="25"/>
      <c r="Q211" s="26"/>
      <c r="R211" s="25"/>
      <c r="S211" s="26"/>
      <c r="T211" s="25"/>
      <c r="U211" s="26"/>
      <c r="V211" s="25">
        <v>2.4768518518518516E-3</v>
      </c>
      <c r="W211" s="26">
        <v>5.37037037037037E-3</v>
      </c>
      <c r="X211" s="25">
        <v>2.627314814814815E-3</v>
      </c>
      <c r="Y211" s="26">
        <v>5.6944444444444438E-3</v>
      </c>
      <c r="Z211" s="46"/>
      <c r="AA211" s="26"/>
      <c r="AB211" s="46"/>
      <c r="AC211" s="26"/>
      <c r="AD211" s="46"/>
      <c r="AE211" s="46"/>
      <c r="AF211" s="25"/>
      <c r="AG211" s="26"/>
      <c r="AH211" s="25"/>
      <c r="AI211" s="26"/>
      <c r="AJ211" s="25"/>
      <c r="AK211" s="26"/>
      <c r="AM211" s="65" t="str">
        <f t="shared" si="39"/>
        <v/>
      </c>
    </row>
    <row r="212" spans="1:39" ht="15" x14ac:dyDescent="0.25">
      <c r="A212" s="36" t="s">
        <v>246</v>
      </c>
      <c r="B212" s="28"/>
      <c r="C212" s="29">
        <f t="shared" si="32"/>
        <v>1</v>
      </c>
      <c r="D212" s="43">
        <f t="shared" si="33"/>
        <v>1.4467592592592594E-3</v>
      </c>
      <c r="E212" s="23">
        <f t="shared" si="34"/>
        <v>2.8935185185185188E-3</v>
      </c>
      <c r="F212" s="23">
        <f t="shared" si="35"/>
        <v>5.7870370370370376E-3</v>
      </c>
      <c r="G212" s="23">
        <f t="shared" si="36"/>
        <v>1.1574074074074075E-2</v>
      </c>
      <c r="H212" s="72">
        <f t="shared" si="37"/>
        <v>2.8240740740740739E-3</v>
      </c>
      <c r="I212" s="67">
        <f t="shared" si="38"/>
        <v>5.7175925925925927E-3</v>
      </c>
      <c r="J212" s="25"/>
      <c r="K212" s="26"/>
      <c r="L212" s="46"/>
      <c r="M212" s="26"/>
      <c r="N212" s="25"/>
      <c r="O212" s="26"/>
      <c r="P212" s="25"/>
      <c r="Q212" s="26"/>
      <c r="R212" s="25"/>
      <c r="S212" s="26"/>
      <c r="T212" s="25"/>
      <c r="U212" s="26"/>
      <c r="V212" s="25">
        <v>2.8240740740740739E-3</v>
      </c>
      <c r="W212" s="26">
        <v>5.7175925925925927E-3</v>
      </c>
      <c r="X212" s="25"/>
      <c r="Y212" s="26"/>
      <c r="Z212" s="46"/>
      <c r="AA212" s="26"/>
      <c r="AB212" s="46"/>
      <c r="AC212" s="26"/>
      <c r="AD212" s="46"/>
      <c r="AE212" s="46"/>
      <c r="AF212" s="25"/>
      <c r="AG212" s="26"/>
      <c r="AH212" s="25"/>
      <c r="AI212" s="26"/>
      <c r="AJ212" s="25"/>
      <c r="AK212" s="26"/>
      <c r="AM212" s="65" t="str">
        <f t="shared" si="39"/>
        <v/>
      </c>
    </row>
    <row r="213" spans="1:39" ht="15" x14ac:dyDescent="0.25">
      <c r="A213" s="38" t="s">
        <v>171</v>
      </c>
      <c r="B213" s="28"/>
      <c r="C213" s="29">
        <f t="shared" si="32"/>
        <v>1</v>
      </c>
      <c r="D213" s="43">
        <f t="shared" si="33"/>
        <v>1.452546296296296E-3</v>
      </c>
      <c r="E213" s="23">
        <f t="shared" si="34"/>
        <v>2.9050925925925919E-3</v>
      </c>
      <c r="F213" s="23">
        <f t="shared" si="35"/>
        <v>5.8101851851851839E-3</v>
      </c>
      <c r="G213" s="23">
        <f t="shared" si="36"/>
        <v>1.1620370370370368E-2</v>
      </c>
      <c r="H213" s="72">
        <f t="shared" si="37"/>
        <v>2.627314814814815E-3</v>
      </c>
      <c r="I213" s="67">
        <f t="shared" si="38"/>
        <v>5.5324074074074069E-3</v>
      </c>
      <c r="J213" s="25"/>
      <c r="K213" s="26"/>
      <c r="L213" s="46"/>
      <c r="M213" s="26"/>
      <c r="N213" s="25"/>
      <c r="O213" s="26"/>
      <c r="P213" s="25"/>
      <c r="Q213" s="26"/>
      <c r="R213" s="25"/>
      <c r="S213" s="26"/>
      <c r="T213" s="25"/>
      <c r="U213" s="26"/>
      <c r="V213" s="25"/>
      <c r="W213" s="26"/>
      <c r="X213" s="25"/>
      <c r="Y213" s="26"/>
      <c r="Z213" s="46"/>
      <c r="AA213" s="26"/>
      <c r="AB213" s="46">
        <v>2.627314814814815E-3</v>
      </c>
      <c r="AC213" s="26">
        <v>5.5324074074074069E-3</v>
      </c>
      <c r="AD213" s="46"/>
      <c r="AE213" s="46"/>
      <c r="AF213" s="25"/>
      <c r="AG213" s="26"/>
      <c r="AH213" s="25"/>
      <c r="AI213" s="26"/>
      <c r="AJ213" s="25"/>
      <c r="AK213" s="26"/>
      <c r="AM213" s="65" t="str">
        <f t="shared" si="39"/>
        <v/>
      </c>
    </row>
    <row r="214" spans="1:39" ht="15" x14ac:dyDescent="0.25">
      <c r="A214" s="38" t="s">
        <v>270</v>
      </c>
      <c r="B214" s="28"/>
      <c r="C214" s="29">
        <f t="shared" si="32"/>
        <v>1</v>
      </c>
      <c r="D214" s="43">
        <f t="shared" si="33"/>
        <v>1.4525462962962968E-3</v>
      </c>
      <c r="E214" s="23">
        <f t="shared" si="34"/>
        <v>2.9050925925925937E-3</v>
      </c>
      <c r="F214" s="23">
        <f t="shared" si="35"/>
        <v>5.8101851851851873E-3</v>
      </c>
      <c r="G214" s="23">
        <f t="shared" si="36"/>
        <v>1.1620370370370375E-2</v>
      </c>
      <c r="H214" s="72">
        <f t="shared" si="37"/>
        <v>2.685185185185185E-3</v>
      </c>
      <c r="I214" s="67">
        <f t="shared" si="38"/>
        <v>5.5902777777777782E-3</v>
      </c>
      <c r="J214" s="25"/>
      <c r="K214" s="26"/>
      <c r="L214" s="46"/>
      <c r="M214" s="26"/>
      <c r="N214" s="25">
        <v>2.685185185185185E-3</v>
      </c>
      <c r="O214" s="26">
        <v>5.5902777777777782E-3</v>
      </c>
      <c r="P214" s="25">
        <v>2.9513888888888888E-3</v>
      </c>
      <c r="Q214" s="26">
        <v>5.9606481481481489E-3</v>
      </c>
      <c r="R214" s="25">
        <v>2.8240740740740739E-3</v>
      </c>
      <c r="S214" s="26">
        <v>5.9259259259259256E-3</v>
      </c>
      <c r="T214" s="25"/>
      <c r="U214" s="26"/>
      <c r="V214" s="25"/>
      <c r="W214" s="26"/>
      <c r="X214" s="25"/>
      <c r="Y214" s="26"/>
      <c r="Z214" s="46"/>
      <c r="AA214" s="26"/>
      <c r="AB214" s="46"/>
      <c r="AC214" s="26"/>
      <c r="AD214" s="46"/>
      <c r="AE214" s="46"/>
      <c r="AF214" s="25"/>
      <c r="AG214" s="26"/>
      <c r="AH214" s="25"/>
      <c r="AI214" s="26"/>
      <c r="AJ214" s="25"/>
      <c r="AK214" s="26"/>
      <c r="AM214" s="65" t="str">
        <f t="shared" si="39"/>
        <v/>
      </c>
    </row>
    <row r="215" spans="1:39" ht="15" x14ac:dyDescent="0.25">
      <c r="A215" s="36" t="s">
        <v>252</v>
      </c>
      <c r="B215" s="28"/>
      <c r="C215" s="29">
        <f t="shared" si="32"/>
        <v>1</v>
      </c>
      <c r="D215" s="43">
        <f t="shared" si="33"/>
        <v>1.4583333333333334E-3</v>
      </c>
      <c r="E215" s="23">
        <f t="shared" si="34"/>
        <v>2.9166666666666668E-3</v>
      </c>
      <c r="F215" s="23">
        <f t="shared" si="35"/>
        <v>5.8333333333333336E-3</v>
      </c>
      <c r="G215" s="23">
        <f t="shared" si="36"/>
        <v>1.1666666666666667E-2</v>
      </c>
      <c r="H215" s="72">
        <f t="shared" si="37"/>
        <v>3.1597222222222222E-3</v>
      </c>
      <c r="I215" s="67">
        <f t="shared" si="38"/>
        <v>6.076388888888889E-3</v>
      </c>
      <c r="J215" s="25"/>
      <c r="K215" s="26"/>
      <c r="L215" s="46"/>
      <c r="M215" s="26"/>
      <c r="N215" s="25"/>
      <c r="O215" s="26"/>
      <c r="P215" s="25"/>
      <c r="Q215" s="26"/>
      <c r="R215" s="25"/>
      <c r="S215" s="26"/>
      <c r="T215" s="25">
        <v>3.1597222222222222E-3</v>
      </c>
      <c r="U215" s="26">
        <v>6.076388888888889E-3</v>
      </c>
      <c r="V215" s="25"/>
      <c r="W215" s="26"/>
      <c r="X215" s="25"/>
      <c r="Y215" s="26"/>
      <c r="Z215" s="46"/>
      <c r="AA215" s="26"/>
      <c r="AB215" s="46"/>
      <c r="AC215" s="26"/>
      <c r="AD215" s="46"/>
      <c r="AE215" s="46"/>
      <c r="AF215" s="25"/>
      <c r="AG215" s="26"/>
      <c r="AH215" s="25"/>
      <c r="AI215" s="26"/>
      <c r="AJ215" s="25"/>
      <c r="AK215" s="26"/>
      <c r="AM215" s="65" t="str">
        <f t="shared" si="39"/>
        <v>200m pace slower than 400m pace</v>
      </c>
    </row>
    <row r="216" spans="1:39" ht="15" x14ac:dyDescent="0.25">
      <c r="A216" s="38" t="s">
        <v>205</v>
      </c>
      <c r="B216" s="28"/>
      <c r="C216" s="29">
        <f t="shared" si="32"/>
        <v>1</v>
      </c>
      <c r="D216" s="43">
        <f t="shared" si="33"/>
        <v>1.46412037037037E-3</v>
      </c>
      <c r="E216" s="23">
        <f t="shared" si="34"/>
        <v>2.9282407407407399E-3</v>
      </c>
      <c r="F216" s="23">
        <f t="shared" si="35"/>
        <v>5.8564814814814799E-3</v>
      </c>
      <c r="G216" s="23">
        <f t="shared" si="36"/>
        <v>1.171296296296296E-2</v>
      </c>
      <c r="H216" s="72">
        <f t="shared" si="37"/>
        <v>2.4421296296296296E-3</v>
      </c>
      <c r="I216" s="67">
        <f t="shared" si="38"/>
        <v>5.37037037037037E-3</v>
      </c>
      <c r="J216" s="25"/>
      <c r="K216" s="26"/>
      <c r="L216" s="46"/>
      <c r="M216" s="26"/>
      <c r="N216" s="25"/>
      <c r="O216" s="26"/>
      <c r="P216" s="25"/>
      <c r="Q216" s="26"/>
      <c r="R216" s="25"/>
      <c r="S216" s="26"/>
      <c r="T216" s="25">
        <v>2.4421296296296296E-3</v>
      </c>
      <c r="U216" s="26">
        <v>5.37037037037037E-3</v>
      </c>
      <c r="V216" s="25"/>
      <c r="W216" s="26"/>
      <c r="X216" s="25"/>
      <c r="Y216" s="26"/>
      <c r="Z216" s="46">
        <v>2.7083333333333334E-3</v>
      </c>
      <c r="AA216" s="26">
        <v>5.6365740740740742E-3</v>
      </c>
      <c r="AB216" s="46"/>
      <c r="AC216" s="26"/>
      <c r="AD216" s="46"/>
      <c r="AE216" s="46"/>
      <c r="AF216" s="25"/>
      <c r="AG216" s="26"/>
      <c r="AH216" s="25"/>
      <c r="AI216" s="26"/>
      <c r="AJ216" s="25"/>
      <c r="AK216" s="26"/>
      <c r="AM216" s="65" t="str">
        <f t="shared" si="39"/>
        <v/>
      </c>
    </row>
    <row r="217" spans="1:39" ht="15" x14ac:dyDescent="0.25">
      <c r="A217" s="36" t="s">
        <v>304</v>
      </c>
      <c r="B217" s="28"/>
      <c r="C217" s="29">
        <f t="shared" si="32"/>
        <v>1</v>
      </c>
      <c r="D217" s="43">
        <f t="shared" si="33"/>
        <v>1.46412037037037E-3</v>
      </c>
      <c r="E217" s="23">
        <f t="shared" si="34"/>
        <v>2.9282407407407399E-3</v>
      </c>
      <c r="F217" s="23">
        <f t="shared" si="35"/>
        <v>5.8564814814814799E-3</v>
      </c>
      <c r="G217" s="23">
        <f t="shared" si="36"/>
        <v>1.171296296296296E-2</v>
      </c>
      <c r="H217" s="72">
        <f t="shared" si="37"/>
        <v>2.6041666666666665E-3</v>
      </c>
      <c r="I217" s="67">
        <f t="shared" si="38"/>
        <v>5.5324074074074069E-3</v>
      </c>
      <c r="J217" s="25"/>
      <c r="K217" s="26"/>
      <c r="L217" s="46"/>
      <c r="M217" s="26"/>
      <c r="N217" s="25">
        <v>2.6041666666666665E-3</v>
      </c>
      <c r="O217" s="26">
        <v>5.5324074074074069E-3</v>
      </c>
      <c r="P217" s="25"/>
      <c r="Q217" s="26"/>
      <c r="R217" s="25"/>
      <c r="S217" s="26"/>
      <c r="T217" s="25"/>
      <c r="U217" s="26"/>
      <c r="V217" s="25"/>
      <c r="W217" s="26"/>
      <c r="X217" s="25"/>
      <c r="Y217" s="26"/>
      <c r="Z217" s="46"/>
      <c r="AA217" s="26"/>
      <c r="AB217" s="46"/>
      <c r="AC217" s="26"/>
      <c r="AD217" s="46"/>
      <c r="AE217" s="46"/>
      <c r="AF217" s="25"/>
      <c r="AG217" s="26"/>
      <c r="AH217" s="25"/>
      <c r="AI217" s="26"/>
      <c r="AJ217" s="25"/>
      <c r="AK217" s="26"/>
      <c r="AM217" s="65" t="str">
        <f t="shared" si="39"/>
        <v/>
      </c>
    </row>
    <row r="218" spans="1:39" ht="15" x14ac:dyDescent="0.25">
      <c r="A218" s="38" t="s">
        <v>165</v>
      </c>
      <c r="B218" s="28"/>
      <c r="C218" s="29">
        <f t="shared" si="32"/>
        <v>1</v>
      </c>
      <c r="D218" s="43">
        <f t="shared" si="33"/>
        <v>1.469907407407407E-3</v>
      </c>
      <c r="E218" s="23">
        <f t="shared" si="34"/>
        <v>2.9398148148148139E-3</v>
      </c>
      <c r="F218" s="23">
        <f t="shared" si="35"/>
        <v>5.8796296296296279E-3</v>
      </c>
      <c r="G218" s="23">
        <f t="shared" si="36"/>
        <v>1.1759259259259256E-2</v>
      </c>
      <c r="H218" s="72">
        <f t="shared" si="37"/>
        <v>2.685185185185185E-3</v>
      </c>
      <c r="I218" s="67">
        <f t="shared" si="38"/>
        <v>5.6249999999999989E-3</v>
      </c>
      <c r="J218" s="25"/>
      <c r="K218" s="26"/>
      <c r="L218" s="46"/>
      <c r="M218" s="26"/>
      <c r="N218" s="25"/>
      <c r="O218" s="26"/>
      <c r="P218" s="25"/>
      <c r="Q218" s="26"/>
      <c r="R218" s="25"/>
      <c r="S218" s="26"/>
      <c r="T218" s="25"/>
      <c r="U218" s="26"/>
      <c r="V218" s="25"/>
      <c r="W218" s="26"/>
      <c r="X218" s="25"/>
      <c r="Y218" s="26"/>
      <c r="Z218" s="46"/>
      <c r="AA218" s="26"/>
      <c r="AB218" s="46">
        <v>2.685185185185185E-3</v>
      </c>
      <c r="AC218" s="26">
        <v>5.6249999999999989E-3</v>
      </c>
      <c r="AD218" s="46"/>
      <c r="AE218" s="46"/>
      <c r="AF218" s="25"/>
      <c r="AG218" s="26"/>
      <c r="AH218" s="25"/>
      <c r="AI218" s="26"/>
      <c r="AJ218" s="25"/>
      <c r="AK218" s="26"/>
      <c r="AM218" s="65" t="str">
        <f t="shared" si="39"/>
        <v/>
      </c>
    </row>
    <row r="219" spans="1:39" ht="15" x14ac:dyDescent="0.25">
      <c r="A219" s="38" t="s">
        <v>275</v>
      </c>
      <c r="B219" s="28"/>
      <c r="C219" s="29">
        <f t="shared" si="32"/>
        <v>1</v>
      </c>
      <c r="D219" s="43">
        <f t="shared" si="33"/>
        <v>1.4699074074074072E-3</v>
      </c>
      <c r="E219" s="23">
        <f t="shared" si="34"/>
        <v>2.9398148148148144E-3</v>
      </c>
      <c r="F219" s="23">
        <f t="shared" si="35"/>
        <v>5.8796296296296287E-3</v>
      </c>
      <c r="G219" s="23">
        <f t="shared" si="36"/>
        <v>1.1759259259259257E-2</v>
      </c>
      <c r="H219" s="72">
        <f t="shared" si="37"/>
        <v>2.7199074074074074E-3</v>
      </c>
      <c r="I219" s="67">
        <f t="shared" si="38"/>
        <v>5.6597222222222222E-3</v>
      </c>
      <c r="J219" s="25"/>
      <c r="K219" s="26"/>
      <c r="L219" s="46"/>
      <c r="M219" s="26"/>
      <c r="N219" s="25"/>
      <c r="O219" s="26"/>
      <c r="P219" s="25"/>
      <c r="Q219" s="26"/>
      <c r="R219" s="25">
        <v>2.7199074074074074E-3</v>
      </c>
      <c r="S219" s="26">
        <v>5.6597222222222222E-3</v>
      </c>
      <c r="T219" s="25"/>
      <c r="U219" s="26"/>
      <c r="V219" s="25"/>
      <c r="W219" s="26"/>
      <c r="X219" s="25"/>
      <c r="Y219" s="26"/>
      <c r="Z219" s="46"/>
      <c r="AA219" s="26"/>
      <c r="AB219" s="46"/>
      <c r="AC219" s="26"/>
      <c r="AD219" s="46"/>
      <c r="AE219" s="46"/>
      <c r="AF219" s="25"/>
      <c r="AG219" s="26"/>
      <c r="AH219" s="25"/>
      <c r="AI219" s="26"/>
      <c r="AJ219" s="25"/>
      <c r="AK219" s="26"/>
      <c r="AM219" s="65" t="str">
        <f t="shared" si="39"/>
        <v/>
      </c>
    </row>
    <row r="220" spans="1:39" ht="15" x14ac:dyDescent="0.25">
      <c r="A220" s="38" t="s">
        <v>172</v>
      </c>
      <c r="B220" s="28"/>
      <c r="C220" s="29">
        <f t="shared" si="32"/>
        <v>1</v>
      </c>
      <c r="D220" s="43">
        <f t="shared" si="33"/>
        <v>1.4756944444444442E-3</v>
      </c>
      <c r="E220" s="23">
        <f t="shared" si="34"/>
        <v>2.9513888888888884E-3</v>
      </c>
      <c r="F220" s="23">
        <f t="shared" si="35"/>
        <v>5.9027777777777768E-3</v>
      </c>
      <c r="G220" s="23">
        <f t="shared" si="36"/>
        <v>1.1805555555555554E-2</v>
      </c>
      <c r="H220" s="72">
        <f t="shared" si="37"/>
        <v>2.7430555555555559E-3</v>
      </c>
      <c r="I220" s="67">
        <f t="shared" si="38"/>
        <v>5.6944444444444438E-3</v>
      </c>
      <c r="J220" s="25"/>
      <c r="K220" s="26"/>
      <c r="L220" s="46"/>
      <c r="M220" s="26"/>
      <c r="N220" s="25"/>
      <c r="O220" s="26"/>
      <c r="P220" s="25"/>
      <c r="Q220" s="26"/>
      <c r="R220" s="25"/>
      <c r="S220" s="26"/>
      <c r="T220" s="25">
        <v>2.7430555555555559E-3</v>
      </c>
      <c r="U220" s="26">
        <v>5.6944444444444438E-3</v>
      </c>
      <c r="V220" s="25"/>
      <c r="W220" s="26"/>
      <c r="X220" s="25"/>
      <c r="Y220" s="26"/>
      <c r="Z220" s="46"/>
      <c r="AA220" s="26"/>
      <c r="AB220" s="46">
        <v>2.9513888888888888E-3</v>
      </c>
      <c r="AC220" s="26">
        <v>6.1111111111111114E-3</v>
      </c>
      <c r="AD220" s="46"/>
      <c r="AE220" s="46"/>
      <c r="AF220" s="25"/>
      <c r="AG220" s="26"/>
      <c r="AH220" s="25"/>
      <c r="AI220" s="26"/>
      <c r="AJ220" s="25"/>
      <c r="AK220" s="26"/>
      <c r="AM220" s="65" t="str">
        <f t="shared" si="39"/>
        <v/>
      </c>
    </row>
    <row r="221" spans="1:39" ht="15" x14ac:dyDescent="0.25">
      <c r="A221" s="36" t="s">
        <v>203</v>
      </c>
      <c r="B221" s="28"/>
      <c r="C221" s="29">
        <f t="shared" si="32"/>
        <v>1</v>
      </c>
      <c r="D221" s="43">
        <f t="shared" si="33"/>
        <v>1.4814814814814814E-3</v>
      </c>
      <c r="E221" s="23">
        <f t="shared" si="34"/>
        <v>2.9629629629629628E-3</v>
      </c>
      <c r="F221" s="23">
        <f t="shared" si="35"/>
        <v>5.9259259259259256E-3</v>
      </c>
      <c r="G221" s="23">
        <f t="shared" si="36"/>
        <v>1.1851851851851851E-2</v>
      </c>
      <c r="H221" s="72">
        <f t="shared" si="37"/>
        <v>2.4652777777777776E-3</v>
      </c>
      <c r="I221" s="67">
        <f t="shared" si="38"/>
        <v>5.4282407407407404E-3</v>
      </c>
      <c r="J221" s="25"/>
      <c r="K221" s="26"/>
      <c r="L221" s="46"/>
      <c r="M221" s="26"/>
      <c r="N221" s="25"/>
      <c r="O221" s="26"/>
      <c r="P221" s="25"/>
      <c r="Q221" s="26"/>
      <c r="R221" s="25"/>
      <c r="S221" s="26"/>
      <c r="T221" s="25"/>
      <c r="U221" s="26"/>
      <c r="V221" s="25"/>
      <c r="W221" s="26"/>
      <c r="X221" s="25"/>
      <c r="Y221" s="26"/>
      <c r="Z221" s="46">
        <v>2.4652777777777776E-3</v>
      </c>
      <c r="AA221" s="26">
        <v>5.4282407407407404E-3</v>
      </c>
      <c r="AB221" s="64"/>
      <c r="AC221" s="26"/>
      <c r="AD221" s="46"/>
      <c r="AE221" s="46"/>
      <c r="AF221" s="25"/>
      <c r="AG221" s="26"/>
      <c r="AH221" s="25"/>
      <c r="AI221" s="26"/>
      <c r="AJ221" s="25"/>
      <c r="AK221" s="26"/>
      <c r="AM221" s="65" t="str">
        <f t="shared" si="39"/>
        <v/>
      </c>
    </row>
    <row r="222" spans="1:39" ht="15" x14ac:dyDescent="0.25">
      <c r="A222" s="38" t="s">
        <v>168</v>
      </c>
      <c r="B222" s="28"/>
      <c r="C222" s="29">
        <f t="shared" si="32"/>
        <v>1</v>
      </c>
      <c r="D222" s="43">
        <f t="shared" si="33"/>
        <v>1.4814814814814821E-3</v>
      </c>
      <c r="E222" s="23">
        <f t="shared" si="34"/>
        <v>2.9629629629629641E-3</v>
      </c>
      <c r="F222" s="23">
        <f t="shared" si="35"/>
        <v>5.9259259259259282E-3</v>
      </c>
      <c r="G222" s="23">
        <f t="shared" si="36"/>
        <v>1.1851851851851856E-2</v>
      </c>
      <c r="H222" s="72">
        <f t="shared" si="37"/>
        <v>2.6504629629629625E-3</v>
      </c>
      <c r="I222" s="67">
        <f t="shared" si="38"/>
        <v>5.6134259259259271E-3</v>
      </c>
      <c r="J222" s="25"/>
      <c r="K222" s="26"/>
      <c r="L222" s="46"/>
      <c r="M222" s="26"/>
      <c r="N222" s="25"/>
      <c r="O222" s="26"/>
      <c r="P222" s="25"/>
      <c r="Q222" s="26"/>
      <c r="R222" s="25"/>
      <c r="S222" s="26"/>
      <c r="T222" s="25"/>
      <c r="U222" s="26"/>
      <c r="V222" s="25"/>
      <c r="W222" s="26"/>
      <c r="X222" s="25"/>
      <c r="Y222" s="26"/>
      <c r="Z222" s="46"/>
      <c r="AA222" s="26"/>
      <c r="AB222" s="46">
        <v>2.6504629629629625E-3</v>
      </c>
      <c r="AC222" s="26">
        <v>5.6134259259259271E-3</v>
      </c>
      <c r="AD222" s="46"/>
      <c r="AE222" s="46"/>
      <c r="AF222" s="25"/>
      <c r="AG222" s="26"/>
      <c r="AH222" s="25"/>
      <c r="AI222" s="26"/>
      <c r="AJ222" s="25"/>
      <c r="AK222" s="26"/>
      <c r="AM222" s="65" t="str">
        <f t="shared" si="39"/>
        <v/>
      </c>
    </row>
    <row r="223" spans="1:39" ht="15" x14ac:dyDescent="0.25">
      <c r="A223" s="38" t="s">
        <v>117</v>
      </c>
      <c r="B223" s="28"/>
      <c r="C223" s="29">
        <f t="shared" si="32"/>
        <v>1</v>
      </c>
      <c r="D223" s="43">
        <f t="shared" si="33"/>
        <v>1.4872685185185186E-3</v>
      </c>
      <c r="E223" s="23">
        <f t="shared" si="34"/>
        <v>2.9745370370370373E-3</v>
      </c>
      <c r="F223" s="23">
        <f t="shared" si="35"/>
        <v>5.9490740740740745E-3</v>
      </c>
      <c r="G223" s="23">
        <f t="shared" si="36"/>
        <v>1.1898148148148149E-2</v>
      </c>
      <c r="H223" s="72">
        <f t="shared" si="37"/>
        <v>2.5231481481481481E-3</v>
      </c>
      <c r="I223" s="67">
        <f t="shared" si="38"/>
        <v>5.4976851851851853E-3</v>
      </c>
      <c r="J223" s="25"/>
      <c r="K223" s="26"/>
      <c r="L223" s="46"/>
      <c r="M223" s="26"/>
      <c r="N223" s="25"/>
      <c r="O223" s="26"/>
      <c r="P223" s="25"/>
      <c r="Q223" s="26"/>
      <c r="R223" s="25"/>
      <c r="S223" s="26"/>
      <c r="T223" s="25"/>
      <c r="U223" s="26"/>
      <c r="V223" s="25"/>
      <c r="W223" s="26"/>
      <c r="X223" s="25"/>
      <c r="Y223" s="26"/>
      <c r="Z223" s="46"/>
      <c r="AA223" s="26"/>
      <c r="AB223" s="46"/>
      <c r="AC223" s="26"/>
      <c r="AD223" s="46"/>
      <c r="AE223" s="46"/>
      <c r="AF223" s="25"/>
      <c r="AG223" s="26"/>
      <c r="AH223" s="25"/>
      <c r="AI223" s="26"/>
      <c r="AJ223" s="25">
        <v>2.5231481481481481E-3</v>
      </c>
      <c r="AK223" s="26">
        <v>5.4976851851851853E-3</v>
      </c>
      <c r="AM223" s="65" t="str">
        <f t="shared" si="39"/>
        <v/>
      </c>
    </row>
    <row r="224" spans="1:39" ht="15" x14ac:dyDescent="0.25">
      <c r="A224" s="36" t="s">
        <v>245</v>
      </c>
      <c r="B224" s="28"/>
      <c r="C224" s="29">
        <f t="shared" si="32"/>
        <v>1</v>
      </c>
      <c r="D224" s="43">
        <f t="shared" si="33"/>
        <v>1.4930555555555558E-3</v>
      </c>
      <c r="E224" s="23">
        <f t="shared" si="34"/>
        <v>2.9861111111111117E-3</v>
      </c>
      <c r="F224" s="23">
        <f t="shared" si="35"/>
        <v>5.9722222222222234E-3</v>
      </c>
      <c r="G224" s="23">
        <f t="shared" si="36"/>
        <v>1.1944444444444447E-2</v>
      </c>
      <c r="H224" s="72">
        <f t="shared" si="37"/>
        <v>2.6041666666666665E-3</v>
      </c>
      <c r="I224" s="67">
        <f t="shared" si="38"/>
        <v>5.5902777777777782E-3</v>
      </c>
      <c r="J224" s="25"/>
      <c r="K224" s="26"/>
      <c r="L224" s="46"/>
      <c r="M224" s="26"/>
      <c r="N224" s="25"/>
      <c r="O224" s="26"/>
      <c r="P224" s="25"/>
      <c r="Q224" s="26"/>
      <c r="R224" s="25"/>
      <c r="S224" s="26"/>
      <c r="T224" s="25"/>
      <c r="U224" s="26"/>
      <c r="V224" s="25">
        <v>2.6041666666666665E-3</v>
      </c>
      <c r="W224" s="26">
        <v>5.5902777777777782E-3</v>
      </c>
      <c r="X224" s="25"/>
      <c r="Y224" s="26"/>
      <c r="Z224" s="46"/>
      <c r="AA224" s="26"/>
      <c r="AB224" s="46"/>
      <c r="AC224" s="26"/>
      <c r="AD224" s="46"/>
      <c r="AE224" s="46"/>
      <c r="AF224" s="25"/>
      <c r="AG224" s="26"/>
      <c r="AH224" s="25"/>
      <c r="AI224" s="26"/>
      <c r="AJ224" s="25"/>
      <c r="AK224" s="26"/>
      <c r="AM224" s="65" t="str">
        <f t="shared" si="39"/>
        <v/>
      </c>
    </row>
    <row r="225" spans="1:42" ht="15" x14ac:dyDescent="0.25">
      <c r="A225" s="36" t="s">
        <v>264</v>
      </c>
      <c r="B225" s="28"/>
      <c r="C225" s="29">
        <f t="shared" si="32"/>
        <v>1</v>
      </c>
      <c r="D225" s="43">
        <f t="shared" si="33"/>
        <v>1.4930555555555558E-3</v>
      </c>
      <c r="E225" s="23">
        <f t="shared" si="34"/>
        <v>2.9861111111111117E-3</v>
      </c>
      <c r="F225" s="23">
        <f t="shared" si="35"/>
        <v>5.9722222222222234E-3</v>
      </c>
      <c r="G225" s="23">
        <f t="shared" si="36"/>
        <v>1.1944444444444447E-2</v>
      </c>
      <c r="H225" s="72">
        <f t="shared" si="37"/>
        <v>2.8009259259259259E-3</v>
      </c>
      <c r="I225" s="67">
        <f t="shared" si="38"/>
        <v>5.7870370370370376E-3</v>
      </c>
      <c r="J225" s="25"/>
      <c r="K225" s="26"/>
      <c r="L225" s="46"/>
      <c r="M225" s="26"/>
      <c r="N225" s="25"/>
      <c r="O225" s="26"/>
      <c r="P225" s="25"/>
      <c r="Q225" s="26"/>
      <c r="R225" s="25">
        <v>2.8009259259259259E-3</v>
      </c>
      <c r="S225" s="26">
        <v>5.7870370370370376E-3</v>
      </c>
      <c r="T225" s="25"/>
      <c r="U225" s="26"/>
      <c r="V225" s="25"/>
      <c r="W225" s="26"/>
      <c r="X225" s="25"/>
      <c r="Y225" s="26"/>
      <c r="Z225" s="46"/>
      <c r="AA225" s="26"/>
      <c r="AB225" s="46"/>
      <c r="AC225" s="26"/>
      <c r="AD225" s="46"/>
      <c r="AE225" s="46"/>
      <c r="AF225" s="25"/>
      <c r="AG225" s="26"/>
      <c r="AH225" s="25"/>
      <c r="AI225" s="26"/>
      <c r="AJ225" s="25"/>
      <c r="AK225" s="26"/>
      <c r="AM225" s="65" t="str">
        <f t="shared" si="39"/>
        <v/>
      </c>
    </row>
    <row r="226" spans="1:42" ht="15" x14ac:dyDescent="0.25">
      <c r="A226" s="38" t="s">
        <v>332</v>
      </c>
      <c r="B226" s="28"/>
      <c r="C226" s="29">
        <f t="shared" si="32"/>
        <v>1</v>
      </c>
      <c r="D226" s="43">
        <f t="shared" si="33"/>
        <v>1.4930555555555563E-3</v>
      </c>
      <c r="E226" s="23">
        <f t="shared" si="34"/>
        <v>2.9861111111111126E-3</v>
      </c>
      <c r="F226" s="23">
        <f t="shared" si="35"/>
        <v>5.9722222222222251E-3</v>
      </c>
      <c r="G226" s="23">
        <f t="shared" si="36"/>
        <v>1.194444444444445E-2</v>
      </c>
      <c r="H226" s="72">
        <f t="shared" si="37"/>
        <v>2.7546296296296294E-3</v>
      </c>
      <c r="I226" s="67">
        <f t="shared" si="38"/>
        <v>5.7407407407407416E-3</v>
      </c>
      <c r="J226" s="25">
        <v>2.7546296296296294E-3</v>
      </c>
      <c r="K226" s="26">
        <v>5.7407407407407416E-3</v>
      </c>
      <c r="L226" s="46"/>
      <c r="M226" s="26"/>
      <c r="N226" s="25"/>
      <c r="O226" s="26"/>
      <c r="P226" s="25"/>
      <c r="Q226" s="26"/>
      <c r="R226" s="25"/>
      <c r="S226" s="26"/>
      <c r="T226" s="25"/>
      <c r="U226" s="26"/>
      <c r="V226" s="25"/>
      <c r="W226" s="26"/>
      <c r="X226" s="25"/>
      <c r="Y226" s="26"/>
      <c r="Z226" s="46"/>
      <c r="AA226" s="26"/>
      <c r="AB226" s="46"/>
      <c r="AC226" s="26"/>
      <c r="AD226" s="46"/>
      <c r="AE226" s="46"/>
      <c r="AF226" s="25"/>
      <c r="AG226" s="26"/>
      <c r="AH226" s="25"/>
      <c r="AI226" s="26"/>
      <c r="AJ226" s="25"/>
      <c r="AK226" s="26"/>
      <c r="AM226" s="65"/>
    </row>
    <row r="227" spans="1:42" ht="15" x14ac:dyDescent="0.25">
      <c r="A227" s="36" t="s">
        <v>140</v>
      </c>
      <c r="B227" s="28"/>
      <c r="C227" s="29">
        <f t="shared" si="32"/>
        <v>1</v>
      </c>
      <c r="D227" s="43">
        <f t="shared" si="33"/>
        <v>1.4988425925925926E-3</v>
      </c>
      <c r="E227" s="23">
        <f t="shared" si="34"/>
        <v>2.9976851851851853E-3</v>
      </c>
      <c r="F227" s="23">
        <f t="shared" si="35"/>
        <v>5.9953703703703705E-3</v>
      </c>
      <c r="G227" s="23">
        <f t="shared" si="36"/>
        <v>1.1990740740740741E-2</v>
      </c>
      <c r="H227" s="72">
        <f t="shared" si="37"/>
        <v>2.5810185185185185E-3</v>
      </c>
      <c r="I227" s="67">
        <f t="shared" si="38"/>
        <v>5.5787037037037038E-3</v>
      </c>
      <c r="J227" s="25"/>
      <c r="K227" s="26"/>
      <c r="L227" s="46"/>
      <c r="M227" s="26"/>
      <c r="N227" s="25"/>
      <c r="O227" s="26"/>
      <c r="P227" s="25"/>
      <c r="Q227" s="26"/>
      <c r="R227" s="25"/>
      <c r="S227" s="26"/>
      <c r="T227" s="25"/>
      <c r="U227" s="26"/>
      <c r="V227" s="25"/>
      <c r="W227" s="26"/>
      <c r="X227" s="25"/>
      <c r="Y227" s="26"/>
      <c r="Z227" s="46"/>
      <c r="AA227" s="26"/>
      <c r="AB227" s="46"/>
      <c r="AC227" s="26"/>
      <c r="AD227" s="46"/>
      <c r="AE227" s="46"/>
      <c r="AF227" s="25">
        <v>2.5810185185185185E-3</v>
      </c>
      <c r="AG227" s="26">
        <v>5.5787037037037038E-3</v>
      </c>
      <c r="AH227" s="25"/>
      <c r="AI227" s="26"/>
      <c r="AJ227" s="25"/>
      <c r="AK227" s="26"/>
      <c r="AM227" s="65" t="str">
        <f t="shared" ref="AM227:AM267" si="40">IF(I227="", "",IF(I227&gt;2*H227, "","200m pace slower than 400m pace"))</f>
        <v/>
      </c>
    </row>
    <row r="228" spans="1:42" ht="15" x14ac:dyDescent="0.25">
      <c r="A228" s="38" t="s">
        <v>41</v>
      </c>
      <c r="B228" s="28"/>
      <c r="C228" s="29">
        <f t="shared" si="32"/>
        <v>1</v>
      </c>
      <c r="D228" s="43">
        <f t="shared" si="33"/>
        <v>1.504629629629629E-3</v>
      </c>
      <c r="E228" s="23">
        <f t="shared" si="34"/>
        <v>3.009259259259258E-3</v>
      </c>
      <c r="F228" s="23">
        <f t="shared" si="35"/>
        <v>6.0185185185185159E-3</v>
      </c>
      <c r="G228" s="23">
        <f t="shared" si="36"/>
        <v>1.2037037037037032E-2</v>
      </c>
      <c r="H228" s="72">
        <f t="shared" si="37"/>
        <v>2.615740740740741E-3</v>
      </c>
      <c r="I228" s="67">
        <f t="shared" si="38"/>
        <v>5.6249999999999989E-3</v>
      </c>
      <c r="J228" s="25"/>
      <c r="K228" s="26"/>
      <c r="L228" s="46"/>
      <c r="M228" s="26"/>
      <c r="N228" s="25"/>
      <c r="O228" s="26"/>
      <c r="P228" s="25"/>
      <c r="Q228" s="26"/>
      <c r="R228" s="25"/>
      <c r="S228" s="26"/>
      <c r="T228" s="25"/>
      <c r="U228" s="26"/>
      <c r="V228" s="25"/>
      <c r="W228" s="26"/>
      <c r="X228" s="25">
        <v>2.615740740740741E-3</v>
      </c>
      <c r="Y228" s="26">
        <v>5.6249999999999989E-3</v>
      </c>
      <c r="Z228" s="46"/>
      <c r="AA228" s="26"/>
      <c r="AB228" s="46"/>
      <c r="AC228" s="26"/>
      <c r="AD228" s="46"/>
      <c r="AE228" s="46"/>
      <c r="AF228" s="25"/>
      <c r="AG228" s="26"/>
      <c r="AH228" s="25"/>
      <c r="AI228" s="26"/>
      <c r="AJ228" s="25"/>
      <c r="AK228" s="26"/>
      <c r="AM228" s="65" t="str">
        <f t="shared" si="40"/>
        <v/>
      </c>
    </row>
    <row r="229" spans="1:42" ht="15" x14ac:dyDescent="0.25">
      <c r="A229" s="38" t="s">
        <v>80</v>
      </c>
      <c r="B229" s="28"/>
      <c r="C229" s="29">
        <f t="shared" si="32"/>
        <v>1</v>
      </c>
      <c r="D229" s="43">
        <f t="shared" si="33"/>
        <v>1.5046296296296296E-3</v>
      </c>
      <c r="E229" s="23">
        <f t="shared" si="34"/>
        <v>3.0092592592592593E-3</v>
      </c>
      <c r="F229" s="23">
        <f t="shared" si="35"/>
        <v>6.0185185185185185E-3</v>
      </c>
      <c r="G229" s="23">
        <f t="shared" si="36"/>
        <v>1.2037037037037037E-2</v>
      </c>
      <c r="H229" s="72">
        <f t="shared" si="37"/>
        <v>2.5925925925925925E-3</v>
      </c>
      <c r="I229" s="67">
        <f t="shared" si="38"/>
        <v>5.6018518518518518E-3</v>
      </c>
      <c r="J229" s="25"/>
      <c r="K229" s="26"/>
      <c r="L229" s="46"/>
      <c r="M229" s="26"/>
      <c r="N229" s="25"/>
      <c r="O229" s="26"/>
      <c r="P229" s="25"/>
      <c r="Q229" s="26"/>
      <c r="R229" s="25">
        <v>2.5925925925925925E-3</v>
      </c>
      <c r="S229" s="26">
        <v>5.6018518518518518E-3</v>
      </c>
      <c r="T229" s="25"/>
      <c r="U229" s="26"/>
      <c r="V229" s="25"/>
      <c r="W229" s="26"/>
      <c r="X229" s="25"/>
      <c r="Y229" s="26"/>
      <c r="Z229" s="46"/>
      <c r="AA229" s="26"/>
      <c r="AB229" s="46"/>
      <c r="AC229" s="26"/>
      <c r="AD229" s="46"/>
      <c r="AE229" s="46"/>
      <c r="AF229" s="25"/>
      <c r="AG229" s="26"/>
      <c r="AH229" s="25"/>
      <c r="AI229" s="26"/>
      <c r="AJ229" s="25"/>
      <c r="AK229" s="26"/>
      <c r="AM229" s="65" t="str">
        <f t="shared" si="40"/>
        <v/>
      </c>
    </row>
    <row r="230" spans="1:42" ht="15" x14ac:dyDescent="0.25">
      <c r="A230" s="36" t="s">
        <v>83</v>
      </c>
      <c r="B230" s="28"/>
      <c r="C230" s="29">
        <f t="shared" si="32"/>
        <v>1</v>
      </c>
      <c r="D230" s="43">
        <f t="shared" si="33"/>
        <v>1.5046296296296296E-3</v>
      </c>
      <c r="E230" s="23">
        <f t="shared" si="34"/>
        <v>3.0092592592592593E-3</v>
      </c>
      <c r="F230" s="23">
        <f t="shared" si="35"/>
        <v>6.0185185185185185E-3</v>
      </c>
      <c r="G230" s="23">
        <f t="shared" si="36"/>
        <v>1.2037037037037037E-2</v>
      </c>
      <c r="H230" s="72">
        <f t="shared" si="37"/>
        <v>2.3263888888888887E-3</v>
      </c>
      <c r="I230" s="67">
        <f t="shared" si="38"/>
        <v>5.3356481481481484E-3</v>
      </c>
      <c r="J230" s="25"/>
      <c r="K230" s="26"/>
      <c r="L230" s="46"/>
      <c r="M230" s="26"/>
      <c r="N230" s="25">
        <v>2.3263888888888887E-3</v>
      </c>
      <c r="O230" s="26">
        <v>5.3356481481481484E-3</v>
      </c>
      <c r="P230" s="25">
        <v>2.2685185185185182E-3</v>
      </c>
      <c r="Q230" s="26">
        <v>5.208333333333333E-3</v>
      </c>
      <c r="R230" s="25"/>
      <c r="S230" s="26"/>
      <c r="T230" s="25"/>
      <c r="U230" s="26"/>
      <c r="V230" s="25">
        <v>2.2222222222222222E-3</v>
      </c>
      <c r="W230" s="26">
        <v>4.8958333333333328E-3</v>
      </c>
      <c r="X230" s="25"/>
      <c r="Y230" s="26"/>
      <c r="Z230" s="46"/>
      <c r="AA230" s="26"/>
      <c r="AB230" s="46"/>
      <c r="AC230" s="26"/>
      <c r="AD230" s="46"/>
      <c r="AE230" s="46"/>
      <c r="AF230" s="25"/>
      <c r="AG230" s="26"/>
      <c r="AH230" s="25"/>
      <c r="AI230" s="26"/>
      <c r="AJ230" s="25">
        <v>2.4074074074074076E-3</v>
      </c>
      <c r="AK230" s="26">
        <v>5.1504629629629635E-3</v>
      </c>
      <c r="AM230" s="65" t="str">
        <f t="shared" si="40"/>
        <v/>
      </c>
    </row>
    <row r="231" spans="1:42" ht="15" x14ac:dyDescent="0.25">
      <c r="A231" s="38" t="s">
        <v>259</v>
      </c>
      <c r="B231" s="28"/>
      <c r="C231" s="29">
        <f t="shared" si="32"/>
        <v>1</v>
      </c>
      <c r="D231" s="43">
        <f t="shared" si="33"/>
        <v>1.5104166666666666E-3</v>
      </c>
      <c r="E231" s="23">
        <f t="shared" si="34"/>
        <v>3.0208333333333333E-3</v>
      </c>
      <c r="F231" s="23">
        <f t="shared" si="35"/>
        <v>6.0416666666666665E-3</v>
      </c>
      <c r="G231" s="23">
        <f t="shared" si="36"/>
        <v>1.2083333333333333E-2</v>
      </c>
      <c r="H231" s="72">
        <f t="shared" si="37"/>
        <v>2.3379629629629631E-3</v>
      </c>
      <c r="I231" s="67">
        <f t="shared" si="38"/>
        <v>5.3587962962962964E-3</v>
      </c>
      <c r="J231" s="25"/>
      <c r="K231" s="26"/>
      <c r="L231" s="46"/>
      <c r="M231" s="26"/>
      <c r="N231" s="25"/>
      <c r="O231" s="26"/>
      <c r="P231" s="25"/>
      <c r="Q231" s="26"/>
      <c r="R231" s="25"/>
      <c r="S231" s="26"/>
      <c r="T231" s="25">
        <v>2.3379629629629631E-3</v>
      </c>
      <c r="U231" s="26">
        <v>5.3587962962962964E-3</v>
      </c>
      <c r="V231" s="25"/>
      <c r="W231" s="26"/>
      <c r="X231" s="25"/>
      <c r="Y231" s="26"/>
      <c r="Z231" s="46"/>
      <c r="AA231" s="26"/>
      <c r="AB231" s="46"/>
      <c r="AC231" s="26"/>
      <c r="AD231" s="46"/>
      <c r="AE231" s="46"/>
      <c r="AF231" s="25"/>
      <c r="AG231" s="26"/>
      <c r="AH231" s="25"/>
      <c r="AI231" s="26"/>
      <c r="AJ231" s="25"/>
      <c r="AK231" s="26"/>
      <c r="AM231" s="65" t="str">
        <f t="shared" si="40"/>
        <v/>
      </c>
    </row>
    <row r="232" spans="1:42" ht="15" x14ac:dyDescent="0.25">
      <c r="A232" s="36" t="s">
        <v>29</v>
      </c>
      <c r="B232" s="28"/>
      <c r="C232" s="29">
        <f t="shared" si="32"/>
        <v>1</v>
      </c>
      <c r="D232" s="43">
        <f t="shared" si="33"/>
        <v>1.5104166666666671E-3</v>
      </c>
      <c r="E232" s="23">
        <f t="shared" si="34"/>
        <v>3.0208333333333341E-3</v>
      </c>
      <c r="F232" s="23">
        <f t="shared" si="35"/>
        <v>6.0416666666666683E-3</v>
      </c>
      <c r="G232" s="23">
        <f t="shared" si="36"/>
        <v>1.2083333333333337E-2</v>
      </c>
      <c r="H232" s="72">
        <f t="shared" si="37"/>
        <v>2.5231481481481481E-3</v>
      </c>
      <c r="I232" s="67">
        <f t="shared" si="38"/>
        <v>5.5439814814814822E-3</v>
      </c>
      <c r="J232" s="25"/>
      <c r="K232" s="26"/>
      <c r="L232" s="46"/>
      <c r="M232" s="26"/>
      <c r="N232" s="25"/>
      <c r="O232" s="26"/>
      <c r="P232" s="25"/>
      <c r="Q232" s="26"/>
      <c r="R232" s="25"/>
      <c r="S232" s="26"/>
      <c r="T232" s="25">
        <v>2.5231481481481481E-3</v>
      </c>
      <c r="U232" s="26">
        <v>5.5439814814814822E-3</v>
      </c>
      <c r="V232" s="25"/>
      <c r="W232" s="26"/>
      <c r="X232" s="25"/>
      <c r="Y232" s="26"/>
      <c r="Z232" s="46"/>
      <c r="AA232" s="26"/>
      <c r="AB232" s="46">
        <v>2.8009259259259259E-3</v>
      </c>
      <c r="AC232" s="26">
        <v>5.9375000000000009E-3</v>
      </c>
      <c r="AD232" s="46">
        <v>2.8587962962962963E-3</v>
      </c>
      <c r="AE232" s="46">
        <v>5.9027777777777776E-3</v>
      </c>
      <c r="AF232" s="25"/>
      <c r="AG232" s="26"/>
      <c r="AH232" s="25">
        <v>2.9166666666666668E-3</v>
      </c>
      <c r="AI232" s="26">
        <v>5.3009259259259251E-3</v>
      </c>
      <c r="AJ232" s="25"/>
      <c r="AK232" s="26"/>
      <c r="AM232" s="65" t="str">
        <f t="shared" si="40"/>
        <v/>
      </c>
    </row>
    <row r="233" spans="1:42" ht="15" x14ac:dyDescent="0.25">
      <c r="A233" s="36" t="s">
        <v>247</v>
      </c>
      <c r="B233" s="28"/>
      <c r="C233" s="29">
        <f t="shared" si="32"/>
        <v>1</v>
      </c>
      <c r="D233" s="43">
        <f t="shared" si="33"/>
        <v>1.5219907407407404E-3</v>
      </c>
      <c r="E233" s="23">
        <f t="shared" si="34"/>
        <v>3.0439814814814808E-3</v>
      </c>
      <c r="F233" s="23">
        <f t="shared" si="35"/>
        <v>6.0879629629629617E-3</v>
      </c>
      <c r="G233" s="23">
        <f t="shared" si="36"/>
        <v>1.2175925925925923E-2</v>
      </c>
      <c r="H233" s="72">
        <f t="shared" si="37"/>
        <v>2.6041666666666665E-3</v>
      </c>
      <c r="I233" s="67">
        <f t="shared" si="38"/>
        <v>5.6481481481481478E-3</v>
      </c>
      <c r="J233" s="25"/>
      <c r="K233" s="26"/>
      <c r="L233" s="46"/>
      <c r="M233" s="26"/>
      <c r="N233" s="25"/>
      <c r="O233" s="26"/>
      <c r="P233" s="25"/>
      <c r="Q233" s="26"/>
      <c r="R233" s="25"/>
      <c r="S233" s="26"/>
      <c r="T233" s="25"/>
      <c r="U233" s="26"/>
      <c r="V233" s="25">
        <v>2.6041666666666665E-3</v>
      </c>
      <c r="W233" s="26">
        <v>5.6481481481481478E-3</v>
      </c>
      <c r="X233" s="25"/>
      <c r="Y233" s="26"/>
      <c r="Z233" s="46"/>
      <c r="AA233" s="26"/>
      <c r="AB233" s="46"/>
      <c r="AC233" s="26"/>
      <c r="AD233" s="46"/>
      <c r="AE233" s="46"/>
      <c r="AF233" s="25"/>
      <c r="AG233" s="26"/>
      <c r="AH233" s="25"/>
      <c r="AI233" s="26"/>
      <c r="AJ233" s="25"/>
      <c r="AK233" s="26"/>
      <c r="AM233" s="65" t="str">
        <f t="shared" si="40"/>
        <v/>
      </c>
      <c r="AO233" s="46"/>
      <c r="AP233" s="13"/>
    </row>
    <row r="234" spans="1:42" ht="15" x14ac:dyDescent="0.25">
      <c r="A234" s="38" t="s">
        <v>293</v>
      </c>
      <c r="B234" s="28"/>
      <c r="C234" s="29">
        <f t="shared" si="32"/>
        <v>1</v>
      </c>
      <c r="D234" s="43">
        <f t="shared" si="33"/>
        <v>1.5219907407407415E-3</v>
      </c>
      <c r="E234" s="23">
        <f t="shared" si="34"/>
        <v>3.043981481481483E-3</v>
      </c>
      <c r="F234" s="23">
        <f t="shared" si="35"/>
        <v>6.087962962962966E-3</v>
      </c>
      <c r="G234" s="23">
        <f t="shared" si="36"/>
        <v>1.2175925925925932E-2</v>
      </c>
      <c r="H234" s="72">
        <f t="shared" si="37"/>
        <v>2.7662037037037034E-3</v>
      </c>
      <c r="I234" s="67">
        <f t="shared" si="38"/>
        <v>5.8101851851851856E-3</v>
      </c>
      <c r="J234" s="25"/>
      <c r="K234" s="26"/>
      <c r="L234" s="46"/>
      <c r="M234" s="26"/>
      <c r="N234" s="25"/>
      <c r="O234" s="26"/>
      <c r="P234" s="25">
        <v>2.7662037037037034E-3</v>
      </c>
      <c r="Q234" s="26">
        <v>5.8101851851851856E-3</v>
      </c>
      <c r="R234" s="25"/>
      <c r="S234" s="26"/>
      <c r="T234" s="25"/>
      <c r="U234" s="26"/>
      <c r="V234" s="25"/>
      <c r="W234" s="26"/>
      <c r="X234" s="25"/>
      <c r="Y234" s="26"/>
      <c r="Z234" s="46"/>
      <c r="AA234" s="26"/>
      <c r="AB234" s="46"/>
      <c r="AC234" s="26"/>
      <c r="AD234" s="46"/>
      <c r="AE234" s="46"/>
      <c r="AF234" s="25"/>
      <c r="AG234" s="26"/>
      <c r="AH234" s="25"/>
      <c r="AI234" s="26"/>
      <c r="AJ234" s="25"/>
      <c r="AK234" s="26"/>
      <c r="AM234" s="65" t="str">
        <f t="shared" si="40"/>
        <v/>
      </c>
    </row>
    <row r="235" spans="1:42" ht="15" x14ac:dyDescent="0.25">
      <c r="A235" s="38" t="s">
        <v>142</v>
      </c>
      <c r="B235" s="28"/>
      <c r="C235" s="29">
        <f t="shared" si="32"/>
        <v>1</v>
      </c>
      <c r="D235" s="43">
        <f t="shared" si="33"/>
        <v>1.5335648148148149E-3</v>
      </c>
      <c r="E235" s="23">
        <f t="shared" si="34"/>
        <v>3.0671296296296297E-3</v>
      </c>
      <c r="F235" s="23">
        <f t="shared" si="35"/>
        <v>6.1342592592592594E-3</v>
      </c>
      <c r="G235" s="23">
        <f t="shared" si="36"/>
        <v>1.2268518518518519E-2</v>
      </c>
      <c r="H235" s="72">
        <f t="shared" si="37"/>
        <v>3.1018518518518522E-3</v>
      </c>
      <c r="I235" s="67">
        <f t="shared" si="38"/>
        <v>6.168981481481481E-3</v>
      </c>
      <c r="J235" s="25"/>
      <c r="K235" s="26"/>
      <c r="L235" s="46"/>
      <c r="M235" s="26"/>
      <c r="N235" s="25"/>
      <c r="O235" s="26"/>
      <c r="P235" s="25"/>
      <c r="Q235" s="26"/>
      <c r="R235" s="25"/>
      <c r="S235" s="26"/>
      <c r="T235" s="25">
        <v>3.1018518518518522E-3</v>
      </c>
      <c r="U235" s="26">
        <v>6.168981481481481E-3</v>
      </c>
      <c r="V235" s="25"/>
      <c r="W235" s="26"/>
      <c r="X235" s="25">
        <v>2.9976851851851848E-3</v>
      </c>
      <c r="Y235" s="26">
        <v>6.053240740740741E-3</v>
      </c>
      <c r="Z235" s="46"/>
      <c r="AA235" s="26"/>
      <c r="AB235" s="46">
        <v>3.0208333333333333E-3</v>
      </c>
      <c r="AC235" s="26">
        <v>6.3310185185185197E-3</v>
      </c>
      <c r="AD235" s="46">
        <v>2.8009259259259259E-3</v>
      </c>
      <c r="AE235" s="46">
        <v>5.9375000000000009E-3</v>
      </c>
      <c r="AF235" s="25">
        <v>3.1018518518518522E-3</v>
      </c>
      <c r="AG235" s="26">
        <v>6.0879629629629643E-3</v>
      </c>
      <c r="AH235" s="25">
        <v>3.0439814814814821E-3</v>
      </c>
      <c r="AI235" s="26">
        <v>6.5162037037037037E-3</v>
      </c>
      <c r="AJ235" s="25">
        <v>3.3564814814814811E-3</v>
      </c>
      <c r="AK235" s="26">
        <v>6.8865740740740736E-3</v>
      </c>
      <c r="AM235" s="65" t="str">
        <f t="shared" si="40"/>
        <v>200m pace slower than 400m pace</v>
      </c>
    </row>
    <row r="236" spans="1:42" ht="15" x14ac:dyDescent="0.25">
      <c r="A236" s="36" t="s">
        <v>261</v>
      </c>
      <c r="B236" s="28"/>
      <c r="C236" s="29">
        <f t="shared" si="32"/>
        <v>1</v>
      </c>
      <c r="D236" s="43">
        <f t="shared" si="33"/>
        <v>1.5335648148148149E-3</v>
      </c>
      <c r="E236" s="23">
        <f t="shared" si="34"/>
        <v>3.0671296296296297E-3</v>
      </c>
      <c r="F236" s="23">
        <f t="shared" si="35"/>
        <v>6.1342592592592594E-3</v>
      </c>
      <c r="G236" s="23">
        <f t="shared" si="36"/>
        <v>1.2268518518518519E-2</v>
      </c>
      <c r="H236" s="72">
        <f t="shared" si="37"/>
        <v>2.8819444444444444E-3</v>
      </c>
      <c r="I236" s="67">
        <f t="shared" si="38"/>
        <v>5.9490740740740745E-3</v>
      </c>
      <c r="J236" s="25"/>
      <c r="K236" s="26"/>
      <c r="L236" s="46"/>
      <c r="M236" s="26"/>
      <c r="N236" s="25"/>
      <c r="O236" s="26"/>
      <c r="P236" s="25"/>
      <c r="Q236" s="26"/>
      <c r="R236" s="25"/>
      <c r="S236" s="26"/>
      <c r="T236" s="25">
        <v>2.8819444444444444E-3</v>
      </c>
      <c r="U236" s="26">
        <v>5.9490740740740745E-3</v>
      </c>
      <c r="V236" s="25"/>
      <c r="W236" s="26"/>
      <c r="X236" s="25"/>
      <c r="Y236" s="26"/>
      <c r="Z236" s="46"/>
      <c r="AA236" s="26"/>
      <c r="AB236" s="46"/>
      <c r="AC236" s="26"/>
      <c r="AD236" s="46"/>
      <c r="AE236" s="46"/>
      <c r="AF236" s="25"/>
      <c r="AG236" s="26"/>
      <c r="AH236" s="25"/>
      <c r="AI236" s="26"/>
      <c r="AJ236" s="25"/>
      <c r="AK236" s="26"/>
      <c r="AM236" s="65" t="str">
        <f t="shared" si="40"/>
        <v/>
      </c>
    </row>
    <row r="237" spans="1:42" ht="15" x14ac:dyDescent="0.25">
      <c r="A237" s="36" t="s">
        <v>308</v>
      </c>
      <c r="B237" s="28"/>
      <c r="C237" s="29">
        <f t="shared" si="32"/>
        <v>1</v>
      </c>
      <c r="D237" s="43">
        <f t="shared" si="33"/>
        <v>1.5335648148148151E-3</v>
      </c>
      <c r="E237" s="23">
        <f t="shared" si="34"/>
        <v>3.0671296296296302E-3</v>
      </c>
      <c r="F237" s="23">
        <f t="shared" si="35"/>
        <v>6.1342592592592603E-3</v>
      </c>
      <c r="G237" s="23">
        <f t="shared" si="36"/>
        <v>1.2268518518518521E-2</v>
      </c>
      <c r="H237" s="72">
        <f t="shared" si="37"/>
        <v>2.673611111111111E-3</v>
      </c>
      <c r="I237" s="67">
        <f t="shared" si="38"/>
        <v>5.7407407407407416E-3</v>
      </c>
      <c r="J237" s="25"/>
      <c r="K237" s="26"/>
      <c r="L237" s="46"/>
      <c r="M237" s="26"/>
      <c r="N237" s="25">
        <v>2.673611111111111E-3</v>
      </c>
      <c r="O237" s="26">
        <v>5.7407407407407416E-3</v>
      </c>
      <c r="P237" s="25"/>
      <c r="Q237" s="26"/>
      <c r="R237" s="25"/>
      <c r="S237" s="26"/>
      <c r="T237" s="25"/>
      <c r="U237" s="26"/>
      <c r="V237" s="25"/>
      <c r="W237" s="26"/>
      <c r="X237" s="25"/>
      <c r="Y237" s="26"/>
      <c r="Z237" s="46"/>
      <c r="AA237" s="26"/>
      <c r="AB237" s="46"/>
      <c r="AC237" s="26"/>
      <c r="AD237" s="46"/>
      <c r="AE237" s="46"/>
      <c r="AF237" s="25"/>
      <c r="AG237" s="26"/>
      <c r="AH237" s="25"/>
      <c r="AI237" s="26"/>
      <c r="AJ237" s="25"/>
      <c r="AK237" s="26"/>
      <c r="AM237" s="65" t="str">
        <f t="shared" si="40"/>
        <v/>
      </c>
    </row>
    <row r="238" spans="1:42" ht="15" x14ac:dyDescent="0.25">
      <c r="A238" s="36" t="s">
        <v>19</v>
      </c>
      <c r="B238" s="28"/>
      <c r="C238" s="29">
        <f t="shared" si="32"/>
        <v>1</v>
      </c>
      <c r="D238" s="43">
        <f t="shared" si="33"/>
        <v>1.5451388888888889E-3</v>
      </c>
      <c r="E238" s="23">
        <f t="shared" si="34"/>
        <v>3.0902777777777777E-3</v>
      </c>
      <c r="F238" s="23">
        <f t="shared" si="35"/>
        <v>6.1805555555555555E-3</v>
      </c>
      <c r="G238" s="23">
        <f t="shared" si="36"/>
        <v>1.2361111111111111E-2</v>
      </c>
      <c r="H238" s="72">
        <f t="shared" si="37"/>
        <v>2.8240740740740739E-3</v>
      </c>
      <c r="I238" s="67">
        <f t="shared" si="38"/>
        <v>5.9143518518518521E-3</v>
      </c>
      <c r="J238" s="25"/>
      <c r="K238" s="26"/>
      <c r="L238" s="46"/>
      <c r="M238" s="26"/>
      <c r="N238" s="25"/>
      <c r="O238" s="26"/>
      <c r="P238" s="25"/>
      <c r="Q238" s="26"/>
      <c r="R238" s="25"/>
      <c r="S238" s="26"/>
      <c r="T238" s="25"/>
      <c r="U238" s="26"/>
      <c r="V238" s="25"/>
      <c r="W238" s="26"/>
      <c r="X238" s="25"/>
      <c r="Y238" s="26"/>
      <c r="Z238" s="46"/>
      <c r="AA238" s="26"/>
      <c r="AB238" s="46"/>
      <c r="AC238" s="26"/>
      <c r="AD238" s="46"/>
      <c r="AE238" s="46"/>
      <c r="AF238" s="25">
        <v>2.8240740740740739E-3</v>
      </c>
      <c r="AG238" s="26">
        <v>5.9143518518518521E-3</v>
      </c>
      <c r="AH238" s="25"/>
      <c r="AI238" s="26"/>
      <c r="AJ238" s="25"/>
      <c r="AK238" s="26"/>
      <c r="AM238" s="65" t="str">
        <f t="shared" si="40"/>
        <v/>
      </c>
    </row>
    <row r="239" spans="1:42" ht="15" x14ac:dyDescent="0.25">
      <c r="A239" s="47" t="s">
        <v>279</v>
      </c>
      <c r="B239" s="28"/>
      <c r="C239" s="29">
        <f t="shared" si="32"/>
        <v>1</v>
      </c>
      <c r="D239" s="43">
        <f t="shared" si="33"/>
        <v>1.5451388888888893E-3</v>
      </c>
      <c r="E239" s="23">
        <f t="shared" si="34"/>
        <v>3.0902777777777786E-3</v>
      </c>
      <c r="F239" s="23">
        <f t="shared" si="35"/>
        <v>6.1805555555555572E-3</v>
      </c>
      <c r="G239" s="23">
        <f t="shared" si="36"/>
        <v>1.2361111111111114E-2</v>
      </c>
      <c r="H239" s="72">
        <f t="shared" si="37"/>
        <v>2.7199074074074074E-3</v>
      </c>
      <c r="I239" s="67">
        <f t="shared" si="38"/>
        <v>5.8101851851851856E-3</v>
      </c>
      <c r="J239" s="25"/>
      <c r="K239" s="26"/>
      <c r="L239" s="46"/>
      <c r="M239" s="26"/>
      <c r="N239" s="25"/>
      <c r="O239" s="26"/>
      <c r="P239" s="25">
        <v>2.7199074074074074E-3</v>
      </c>
      <c r="Q239" s="26">
        <v>5.8101851851851856E-3</v>
      </c>
      <c r="R239" s="25"/>
      <c r="S239" s="26"/>
      <c r="T239" s="25"/>
      <c r="U239" s="26"/>
      <c r="V239" s="25"/>
      <c r="W239" s="26"/>
      <c r="X239" s="25"/>
      <c r="Y239" s="26"/>
      <c r="Z239" s="46"/>
      <c r="AA239" s="26"/>
      <c r="AB239" s="46"/>
      <c r="AC239" s="26"/>
      <c r="AD239" s="46"/>
      <c r="AE239" s="46"/>
      <c r="AF239" s="46"/>
      <c r="AG239" s="26"/>
      <c r="AH239" s="46"/>
      <c r="AI239" s="26"/>
      <c r="AJ239" s="46"/>
      <c r="AK239" s="26"/>
      <c r="AM239" s="65" t="str">
        <f t="shared" si="40"/>
        <v/>
      </c>
    </row>
    <row r="240" spans="1:42" ht="15" x14ac:dyDescent="0.25">
      <c r="A240" s="47" t="s">
        <v>296</v>
      </c>
      <c r="B240" s="28"/>
      <c r="C240" s="29">
        <f t="shared" si="32"/>
        <v>1</v>
      </c>
      <c r="D240" s="43">
        <f t="shared" si="33"/>
        <v>1.5451388888888893E-3</v>
      </c>
      <c r="E240" s="23">
        <f t="shared" si="34"/>
        <v>3.0902777777777786E-3</v>
      </c>
      <c r="F240" s="23">
        <f t="shared" si="35"/>
        <v>6.1805555555555572E-3</v>
      </c>
      <c r="G240" s="23">
        <f t="shared" si="36"/>
        <v>1.2361111111111114E-2</v>
      </c>
      <c r="H240" s="72">
        <f t="shared" si="37"/>
        <v>3.0902777777777782E-3</v>
      </c>
      <c r="I240" s="67">
        <f t="shared" si="38"/>
        <v>6.1805555555555563E-3</v>
      </c>
      <c r="J240" s="25"/>
      <c r="K240" s="26"/>
      <c r="L240" s="46"/>
      <c r="M240" s="26"/>
      <c r="N240" s="25"/>
      <c r="O240" s="26"/>
      <c r="P240" s="25">
        <v>3.0902777777777782E-3</v>
      </c>
      <c r="Q240" s="26">
        <v>6.1805555555555563E-3</v>
      </c>
      <c r="R240" s="25"/>
      <c r="S240" s="26"/>
      <c r="T240" s="25"/>
      <c r="U240" s="26"/>
      <c r="V240" s="25"/>
      <c r="W240" s="26"/>
      <c r="X240" s="25"/>
      <c r="Y240" s="26"/>
      <c r="Z240" s="46"/>
      <c r="AA240" s="26"/>
      <c r="AB240" s="46"/>
      <c r="AC240" s="26"/>
      <c r="AD240" s="46"/>
      <c r="AE240" s="46"/>
      <c r="AF240" s="46"/>
      <c r="AG240" s="26"/>
      <c r="AH240" s="46"/>
      <c r="AI240" s="26"/>
      <c r="AJ240" s="46"/>
      <c r="AK240" s="26"/>
      <c r="AM240" s="65" t="str">
        <f t="shared" si="40"/>
        <v>200m pace slower than 400m pace</v>
      </c>
    </row>
    <row r="241" spans="1:39" ht="15" x14ac:dyDescent="0.25">
      <c r="A241" s="54" t="s">
        <v>237</v>
      </c>
      <c r="B241" s="28"/>
      <c r="C241" s="29">
        <f t="shared" si="32"/>
        <v>1</v>
      </c>
      <c r="D241" s="43">
        <f t="shared" si="33"/>
        <v>1.5451388888888895E-3</v>
      </c>
      <c r="E241" s="23">
        <f t="shared" si="34"/>
        <v>3.090277777777779E-3</v>
      </c>
      <c r="F241" s="23">
        <f t="shared" si="35"/>
        <v>6.1805555555555581E-3</v>
      </c>
      <c r="G241" s="23">
        <f t="shared" si="36"/>
        <v>1.2361111111111116E-2</v>
      </c>
      <c r="H241" s="72">
        <f t="shared" si="37"/>
        <v>2.4768518518518516E-3</v>
      </c>
      <c r="I241" s="67">
        <f t="shared" si="38"/>
        <v>5.5671296296296302E-3</v>
      </c>
      <c r="J241" s="25"/>
      <c r="K241" s="26"/>
      <c r="L241" s="46"/>
      <c r="M241" s="26"/>
      <c r="N241" s="25"/>
      <c r="O241" s="26"/>
      <c r="P241" s="25"/>
      <c r="Q241" s="26"/>
      <c r="R241" s="25"/>
      <c r="S241" s="26"/>
      <c r="T241" s="25"/>
      <c r="U241" s="26"/>
      <c r="V241" s="25"/>
      <c r="W241" s="26"/>
      <c r="X241" s="25">
        <v>2.4768518518518516E-3</v>
      </c>
      <c r="Y241" s="26">
        <v>5.5671296296296302E-3</v>
      </c>
      <c r="Z241" s="46"/>
      <c r="AA241" s="26"/>
      <c r="AB241" s="46"/>
      <c r="AC241" s="26"/>
      <c r="AD241" s="46"/>
      <c r="AE241" s="26"/>
      <c r="AF241" s="46"/>
      <c r="AG241" s="26"/>
      <c r="AH241" s="46"/>
      <c r="AI241" s="26"/>
      <c r="AJ241" s="46"/>
      <c r="AK241" s="26"/>
      <c r="AM241" s="65" t="str">
        <f t="shared" si="40"/>
        <v/>
      </c>
    </row>
    <row r="242" spans="1:39" ht="15" x14ac:dyDescent="0.25">
      <c r="A242" s="54" t="s">
        <v>295</v>
      </c>
      <c r="C242" s="29">
        <f t="shared" si="32"/>
        <v>1</v>
      </c>
      <c r="D242" s="43">
        <f t="shared" si="33"/>
        <v>1.5625000000000001E-3</v>
      </c>
      <c r="E242" s="23">
        <f t="shared" si="34"/>
        <v>3.1250000000000002E-3</v>
      </c>
      <c r="F242" s="23">
        <f t="shared" si="35"/>
        <v>6.2500000000000003E-3</v>
      </c>
      <c r="G242" s="23">
        <f t="shared" si="36"/>
        <v>1.2500000000000001E-2</v>
      </c>
      <c r="H242" s="72">
        <f t="shared" si="37"/>
        <v>2.6967592592592594E-3</v>
      </c>
      <c r="I242" s="67">
        <f t="shared" si="38"/>
        <v>5.8217592592592592E-3</v>
      </c>
      <c r="J242" s="25"/>
      <c r="K242" s="26"/>
      <c r="L242" s="46"/>
      <c r="M242" s="26"/>
      <c r="N242" s="25"/>
      <c r="O242" s="26"/>
      <c r="P242" s="25">
        <v>2.6967592592592594E-3</v>
      </c>
      <c r="Q242" s="26">
        <v>5.8217592592592592E-3</v>
      </c>
      <c r="R242" s="25"/>
      <c r="S242" s="26"/>
      <c r="T242" s="25"/>
      <c r="U242" s="26"/>
      <c r="V242" s="25"/>
      <c r="W242" s="26"/>
      <c r="X242" s="25"/>
      <c r="Y242" s="26"/>
      <c r="Z242" s="46"/>
      <c r="AA242" s="26"/>
      <c r="AB242" s="46"/>
      <c r="AC242" s="26"/>
      <c r="AD242" s="46"/>
      <c r="AE242" s="26"/>
      <c r="AF242" s="46"/>
      <c r="AG242" s="26"/>
      <c r="AH242" s="46"/>
      <c r="AI242" s="26"/>
      <c r="AJ242" s="46"/>
      <c r="AK242" s="26"/>
      <c r="AM242" s="65" t="str">
        <f t="shared" si="40"/>
        <v/>
      </c>
    </row>
    <row r="243" spans="1:39" ht="15" x14ac:dyDescent="0.25">
      <c r="A243" s="54" t="s">
        <v>181</v>
      </c>
      <c r="C243" s="29">
        <f t="shared" si="32"/>
        <v>1</v>
      </c>
      <c r="D243" s="43">
        <f t="shared" si="33"/>
        <v>1.5682870370370364E-3</v>
      </c>
      <c r="E243" s="23">
        <f t="shared" si="34"/>
        <v>3.1365740740740729E-3</v>
      </c>
      <c r="F243" s="23">
        <f t="shared" si="35"/>
        <v>6.2731481481481458E-3</v>
      </c>
      <c r="G243" s="23">
        <f t="shared" si="36"/>
        <v>1.2546296296296292E-2</v>
      </c>
      <c r="H243" s="72">
        <f t="shared" si="37"/>
        <v>2.8819444444444444E-3</v>
      </c>
      <c r="I243" s="67">
        <f t="shared" si="38"/>
        <v>6.0185185185185177E-3</v>
      </c>
      <c r="J243" s="25"/>
      <c r="K243" s="26"/>
      <c r="L243" s="46"/>
      <c r="M243" s="26"/>
      <c r="N243" s="25"/>
      <c r="O243" s="26"/>
      <c r="P243" s="25"/>
      <c r="Q243" s="26"/>
      <c r="R243" s="25"/>
      <c r="S243" s="26"/>
      <c r="T243" s="25"/>
      <c r="U243" s="26"/>
      <c r="V243" s="25"/>
      <c r="W243" s="26"/>
      <c r="X243" s="25"/>
      <c r="Y243" s="26"/>
      <c r="Z243" s="46"/>
      <c r="AA243" s="26"/>
      <c r="AB243" s="46">
        <v>2.8819444444444444E-3</v>
      </c>
      <c r="AC243" s="26">
        <v>6.0185185185185177E-3</v>
      </c>
      <c r="AD243" s="46"/>
      <c r="AE243" s="26"/>
      <c r="AF243" s="46"/>
      <c r="AG243" s="26"/>
      <c r="AH243" s="46"/>
      <c r="AI243" s="26"/>
      <c r="AJ243" s="46"/>
      <c r="AK243" s="26"/>
      <c r="AM243" s="65" t="str">
        <f t="shared" si="40"/>
        <v/>
      </c>
    </row>
    <row r="244" spans="1:39" ht="15" x14ac:dyDescent="0.25">
      <c r="A244" s="54" t="s">
        <v>248</v>
      </c>
      <c r="C244" s="29">
        <f t="shared" si="32"/>
        <v>1</v>
      </c>
      <c r="D244" s="43">
        <f t="shared" si="33"/>
        <v>1.5856481481481481E-3</v>
      </c>
      <c r="E244" s="23">
        <f t="shared" si="34"/>
        <v>3.1712962962962962E-3</v>
      </c>
      <c r="F244" s="23">
        <f t="shared" si="35"/>
        <v>6.3425925925925924E-3</v>
      </c>
      <c r="G244" s="23">
        <f t="shared" si="36"/>
        <v>1.2685185185185185E-2</v>
      </c>
      <c r="H244" s="72">
        <f t="shared" si="37"/>
        <v>2.6620370370370374E-3</v>
      </c>
      <c r="I244" s="67">
        <f t="shared" si="38"/>
        <v>5.8333333333333336E-3</v>
      </c>
      <c r="J244" s="25"/>
      <c r="K244" s="26"/>
      <c r="L244" s="46"/>
      <c r="M244" s="26"/>
      <c r="N244" s="25"/>
      <c r="O244" s="26"/>
      <c r="P244" s="25"/>
      <c r="Q244" s="26"/>
      <c r="R244" s="25"/>
      <c r="S244" s="26"/>
      <c r="T244" s="25">
        <v>2.6620370370370374E-3</v>
      </c>
      <c r="U244" s="26">
        <v>5.8333333333333336E-3</v>
      </c>
      <c r="V244" s="25">
        <v>2.685185185185185E-3</v>
      </c>
      <c r="W244" s="26">
        <v>5.6365740740740742E-3</v>
      </c>
      <c r="X244" s="25"/>
      <c r="Y244" s="26"/>
      <c r="Z244" s="46"/>
      <c r="AA244" s="26"/>
      <c r="AB244" s="46"/>
      <c r="AC244" s="26"/>
      <c r="AD244" s="46"/>
      <c r="AE244" s="26"/>
      <c r="AF244" s="46"/>
      <c r="AG244" s="26"/>
      <c r="AH244" s="46"/>
      <c r="AI244" s="26"/>
      <c r="AJ244" s="46"/>
      <c r="AK244" s="26"/>
      <c r="AM244" s="65" t="str">
        <f t="shared" si="40"/>
        <v/>
      </c>
    </row>
    <row r="245" spans="1:39" ht="15" x14ac:dyDescent="0.25">
      <c r="A245" s="54" t="s">
        <v>255</v>
      </c>
      <c r="C245" s="29">
        <f t="shared" si="32"/>
        <v>1</v>
      </c>
      <c r="D245" s="43">
        <f t="shared" si="33"/>
        <v>1.6030092592592593E-3</v>
      </c>
      <c r="E245" s="23">
        <f t="shared" si="34"/>
        <v>3.2060185185185186E-3</v>
      </c>
      <c r="F245" s="23">
        <f t="shared" si="35"/>
        <v>6.4120370370370373E-3</v>
      </c>
      <c r="G245" s="23">
        <f t="shared" si="36"/>
        <v>1.2824074074074075E-2</v>
      </c>
      <c r="H245" s="72">
        <f t="shared" si="37"/>
        <v>2.8356481481481479E-3</v>
      </c>
      <c r="I245" s="67">
        <f t="shared" si="38"/>
        <v>6.0416666666666665E-3</v>
      </c>
      <c r="J245" s="25"/>
      <c r="K245" s="26"/>
      <c r="L245" s="46"/>
      <c r="M245" s="26"/>
      <c r="N245" s="25"/>
      <c r="O245" s="26"/>
      <c r="P245" s="25"/>
      <c r="Q245" s="26"/>
      <c r="R245" s="25"/>
      <c r="S245" s="26"/>
      <c r="T245" s="25">
        <v>2.8356481481481479E-3</v>
      </c>
      <c r="U245" s="26">
        <v>6.0416666666666665E-3</v>
      </c>
      <c r="V245" s="25"/>
      <c r="W245" s="26"/>
      <c r="X245" s="25"/>
      <c r="Y245" s="26"/>
      <c r="Z245" s="46"/>
      <c r="AA245" s="26"/>
      <c r="AB245" s="46"/>
      <c r="AC245" s="26"/>
      <c r="AD245" s="46"/>
      <c r="AE245" s="26"/>
      <c r="AF245" s="46"/>
      <c r="AG245" s="26"/>
      <c r="AH245" s="46"/>
      <c r="AI245" s="26"/>
      <c r="AJ245" s="46"/>
      <c r="AK245" s="26"/>
      <c r="AM245" s="65" t="str">
        <f t="shared" si="40"/>
        <v/>
      </c>
    </row>
    <row r="246" spans="1:39" ht="15" x14ac:dyDescent="0.25">
      <c r="A246" s="54" t="s">
        <v>185</v>
      </c>
      <c r="C246" s="29">
        <f t="shared" si="32"/>
        <v>1</v>
      </c>
      <c r="D246" s="43">
        <f t="shared" si="33"/>
        <v>1.6145833333333333E-3</v>
      </c>
      <c r="E246" s="23">
        <f t="shared" si="34"/>
        <v>3.2291666666666666E-3</v>
      </c>
      <c r="F246" s="23">
        <f t="shared" si="35"/>
        <v>6.4583333333333333E-3</v>
      </c>
      <c r="G246" s="23">
        <f t="shared" si="36"/>
        <v>1.2916666666666667E-2</v>
      </c>
      <c r="H246" s="72">
        <f t="shared" si="37"/>
        <v>3.472222222222222E-3</v>
      </c>
      <c r="I246" s="67">
        <f t="shared" si="38"/>
        <v>6.7013888888888887E-3</v>
      </c>
      <c r="J246" s="25"/>
      <c r="K246" s="26"/>
      <c r="L246" s="46"/>
      <c r="M246" s="26"/>
      <c r="N246" s="25"/>
      <c r="O246" s="26"/>
      <c r="P246" s="25"/>
      <c r="Q246" s="26"/>
      <c r="R246" s="25"/>
      <c r="S246" s="26"/>
      <c r="T246" s="25"/>
      <c r="U246" s="26"/>
      <c r="V246" s="25"/>
      <c r="W246" s="26"/>
      <c r="X246" s="25"/>
      <c r="Y246" s="26"/>
      <c r="Z246" s="46"/>
      <c r="AA246" s="26"/>
      <c r="AB246" s="46">
        <v>3.472222222222222E-3</v>
      </c>
      <c r="AC246" s="26">
        <v>6.7013888888888887E-3</v>
      </c>
      <c r="AD246" s="46"/>
      <c r="AE246" s="26"/>
      <c r="AF246" s="46"/>
      <c r="AG246" s="26"/>
      <c r="AH246" s="46"/>
      <c r="AI246" s="26"/>
      <c r="AJ246" s="46"/>
      <c r="AK246" s="26"/>
      <c r="AM246" s="65" t="str">
        <f t="shared" si="40"/>
        <v>200m pace slower than 400m pace</v>
      </c>
    </row>
    <row r="247" spans="1:39" ht="15" x14ac:dyDescent="0.25">
      <c r="A247" s="54" t="s">
        <v>219</v>
      </c>
      <c r="C247" s="29">
        <f t="shared" si="32"/>
        <v>1</v>
      </c>
      <c r="D247" s="43">
        <f t="shared" si="33"/>
        <v>1.6145833333333333E-3</v>
      </c>
      <c r="E247" s="23">
        <f t="shared" si="34"/>
        <v>3.2291666666666666E-3</v>
      </c>
      <c r="F247" s="23">
        <f t="shared" si="35"/>
        <v>6.4583333333333333E-3</v>
      </c>
      <c r="G247" s="23">
        <f t="shared" si="36"/>
        <v>1.2916666666666667E-2</v>
      </c>
      <c r="H247" s="72">
        <f t="shared" si="37"/>
        <v>2.9398148148148148E-3</v>
      </c>
      <c r="I247" s="67">
        <f t="shared" si="38"/>
        <v>6.168981481481481E-3</v>
      </c>
      <c r="J247" s="25"/>
      <c r="K247" s="26"/>
      <c r="L247" s="46"/>
      <c r="M247" s="26"/>
      <c r="N247" s="25"/>
      <c r="O247" s="26"/>
      <c r="P247" s="25"/>
      <c r="Q247" s="26"/>
      <c r="R247" s="25"/>
      <c r="S247" s="26"/>
      <c r="T247" s="25">
        <v>2.9398148148148148E-3</v>
      </c>
      <c r="U247" s="26">
        <v>6.168981481481481E-3</v>
      </c>
      <c r="V247" s="25"/>
      <c r="W247" s="26"/>
      <c r="X247" s="25">
        <v>2.9513888888888888E-3</v>
      </c>
      <c r="Y247" s="26">
        <v>6.3310185185185197E-3</v>
      </c>
      <c r="Z247" s="46"/>
      <c r="AA247" s="26"/>
      <c r="AB247" s="46"/>
      <c r="AC247" s="26"/>
      <c r="AD247" s="46"/>
      <c r="AE247" s="26"/>
      <c r="AF247" s="46"/>
      <c r="AG247" s="26"/>
      <c r="AH247" s="46"/>
      <c r="AI247" s="26"/>
      <c r="AJ247" s="46"/>
      <c r="AK247" s="26"/>
      <c r="AM247" s="65" t="str">
        <f t="shared" si="40"/>
        <v/>
      </c>
    </row>
    <row r="248" spans="1:39" ht="15" x14ac:dyDescent="0.25">
      <c r="A248" s="54" t="s">
        <v>220</v>
      </c>
      <c r="C248" s="29">
        <f t="shared" si="32"/>
        <v>1</v>
      </c>
      <c r="D248" s="43">
        <f t="shared" si="33"/>
        <v>1.626157407407408E-3</v>
      </c>
      <c r="E248" s="23">
        <f t="shared" si="34"/>
        <v>3.252314814814816E-3</v>
      </c>
      <c r="F248" s="23">
        <f t="shared" si="35"/>
        <v>6.5046296296296319E-3</v>
      </c>
      <c r="G248" s="23">
        <f t="shared" si="36"/>
        <v>1.3009259259259264E-2</v>
      </c>
      <c r="H248" s="72">
        <f t="shared" si="37"/>
        <v>2.8356481481481479E-3</v>
      </c>
      <c r="I248" s="67">
        <f t="shared" si="38"/>
        <v>6.0879629629629643E-3</v>
      </c>
      <c r="J248" s="25"/>
      <c r="K248" s="26"/>
      <c r="L248" s="46"/>
      <c r="M248" s="26"/>
      <c r="N248" s="25"/>
      <c r="O248" s="26"/>
      <c r="P248" s="25"/>
      <c r="Q248" s="26"/>
      <c r="R248" s="25"/>
      <c r="S248" s="26"/>
      <c r="T248" s="25"/>
      <c r="U248" s="26"/>
      <c r="V248" s="25"/>
      <c r="W248" s="26"/>
      <c r="X248" s="25">
        <v>2.8356481481481479E-3</v>
      </c>
      <c r="Y248" s="26">
        <v>6.0879629629629643E-3</v>
      </c>
      <c r="Z248" s="46"/>
      <c r="AA248" s="26"/>
      <c r="AB248" s="46"/>
      <c r="AC248" s="26"/>
      <c r="AD248" s="46"/>
      <c r="AE248" s="26"/>
      <c r="AF248" s="46"/>
      <c r="AG248" s="26"/>
      <c r="AH248" s="46"/>
      <c r="AI248" s="26"/>
      <c r="AJ248" s="46"/>
      <c r="AK248" s="26"/>
      <c r="AM248" s="65" t="str">
        <f t="shared" si="40"/>
        <v/>
      </c>
    </row>
    <row r="249" spans="1:39" ht="15" x14ac:dyDescent="0.25">
      <c r="A249" s="47" t="s">
        <v>126</v>
      </c>
      <c r="C249" s="29">
        <f t="shared" si="32"/>
        <v>1</v>
      </c>
      <c r="D249" s="43">
        <f t="shared" si="33"/>
        <v>1.6435185185185188E-3</v>
      </c>
      <c r="E249" s="23">
        <f t="shared" si="34"/>
        <v>3.2870370370370375E-3</v>
      </c>
      <c r="F249" s="23">
        <f t="shared" si="35"/>
        <v>6.5740740740740751E-3</v>
      </c>
      <c r="G249" s="23">
        <f t="shared" si="36"/>
        <v>1.314814814814815E-2</v>
      </c>
      <c r="H249" s="72">
        <f t="shared" si="37"/>
        <v>3.0092592592592588E-3</v>
      </c>
      <c r="I249" s="67">
        <f t="shared" si="38"/>
        <v>6.2962962962962964E-3</v>
      </c>
      <c r="J249" s="25"/>
      <c r="K249" s="26"/>
      <c r="L249" s="46"/>
      <c r="M249" s="26"/>
      <c r="N249" s="25"/>
      <c r="O249" s="26"/>
      <c r="P249" s="25"/>
      <c r="Q249" s="26"/>
      <c r="R249" s="25"/>
      <c r="S249" s="26"/>
      <c r="T249" s="25"/>
      <c r="U249" s="26"/>
      <c r="V249" s="25"/>
      <c r="W249" s="26"/>
      <c r="X249" s="25"/>
      <c r="Y249" s="26"/>
      <c r="Z249" s="46"/>
      <c r="AA249" s="26"/>
      <c r="AB249" s="46"/>
      <c r="AC249" s="26"/>
      <c r="AD249" s="46"/>
      <c r="AE249" s="26"/>
      <c r="AF249" s="46"/>
      <c r="AG249" s="26"/>
      <c r="AH249" s="46">
        <v>3.0092592592592588E-3</v>
      </c>
      <c r="AI249" s="26">
        <v>6.2962962962962964E-3</v>
      </c>
      <c r="AJ249" s="46"/>
      <c r="AK249" s="26"/>
      <c r="AM249" s="65" t="str">
        <f t="shared" si="40"/>
        <v/>
      </c>
    </row>
    <row r="250" spans="1:39" ht="15" x14ac:dyDescent="0.25">
      <c r="A250" s="54" t="s">
        <v>282</v>
      </c>
      <c r="C250" s="29">
        <f t="shared" si="32"/>
        <v>1</v>
      </c>
      <c r="D250" s="43">
        <f t="shared" si="33"/>
        <v>1.6493055555555553E-3</v>
      </c>
      <c r="E250" s="23">
        <f t="shared" si="34"/>
        <v>3.2986111111111107E-3</v>
      </c>
      <c r="F250" s="23">
        <f t="shared" si="35"/>
        <v>6.5972222222222213E-3</v>
      </c>
      <c r="G250" s="23">
        <f t="shared" si="36"/>
        <v>1.3194444444444443E-2</v>
      </c>
      <c r="H250" s="72">
        <f t="shared" si="37"/>
        <v>2.9282407407407412E-3</v>
      </c>
      <c r="I250" s="67">
        <f t="shared" si="38"/>
        <v>6.2268518518518515E-3</v>
      </c>
      <c r="J250" s="25">
        <v>2.9282407407407412E-3</v>
      </c>
      <c r="K250" s="26">
        <v>6.2268518518518515E-3</v>
      </c>
      <c r="L250" s="46"/>
      <c r="M250" s="26"/>
      <c r="N250" s="25"/>
      <c r="O250" s="26"/>
      <c r="P250" s="25">
        <v>3.0902777777777782E-3</v>
      </c>
      <c r="Q250" s="26">
        <v>6.7129629629629622E-3</v>
      </c>
      <c r="R250" s="25"/>
      <c r="S250" s="26"/>
      <c r="T250" s="25"/>
      <c r="U250" s="26"/>
      <c r="V250" s="25"/>
      <c r="W250" s="26"/>
      <c r="X250" s="25"/>
      <c r="Y250" s="26"/>
      <c r="Z250" s="46"/>
      <c r="AA250" s="26"/>
      <c r="AB250" s="46"/>
      <c r="AC250" s="26"/>
      <c r="AD250" s="46"/>
      <c r="AE250" s="26"/>
      <c r="AF250" s="46"/>
      <c r="AG250" s="26"/>
      <c r="AH250" s="46"/>
      <c r="AI250" s="26"/>
      <c r="AJ250" s="46"/>
      <c r="AK250" s="26"/>
      <c r="AM250" s="65" t="str">
        <f t="shared" si="40"/>
        <v/>
      </c>
    </row>
    <row r="251" spans="1:39" ht="15" x14ac:dyDescent="0.25">
      <c r="A251" s="47" t="s">
        <v>116</v>
      </c>
      <c r="C251" s="29">
        <f t="shared" si="32"/>
        <v>1</v>
      </c>
      <c r="D251" s="43">
        <f t="shared" si="33"/>
        <v>1.649305555555556E-3</v>
      </c>
      <c r="E251" s="23">
        <f t="shared" si="34"/>
        <v>3.298611111111112E-3</v>
      </c>
      <c r="F251" s="23">
        <f t="shared" si="35"/>
        <v>6.5972222222222239E-3</v>
      </c>
      <c r="G251" s="23">
        <f t="shared" si="36"/>
        <v>1.3194444444444448E-2</v>
      </c>
      <c r="H251" s="72">
        <f t="shared" si="37"/>
        <v>2.8124999999999995E-3</v>
      </c>
      <c r="I251" s="67">
        <f t="shared" si="38"/>
        <v>6.1111111111111114E-3</v>
      </c>
      <c r="J251" s="25"/>
      <c r="K251" s="26"/>
      <c r="L251" s="46"/>
      <c r="M251" s="26"/>
      <c r="N251" s="25"/>
      <c r="O251" s="26"/>
      <c r="P251" s="25"/>
      <c r="Q251" s="26"/>
      <c r="R251" s="25"/>
      <c r="S251" s="26"/>
      <c r="T251" s="25"/>
      <c r="U251" s="26"/>
      <c r="V251" s="25"/>
      <c r="W251" s="26"/>
      <c r="X251" s="25"/>
      <c r="Y251" s="26"/>
      <c r="Z251" s="46"/>
      <c r="AA251" s="26"/>
      <c r="AB251" s="46"/>
      <c r="AC251" s="26"/>
      <c r="AD251" s="46"/>
      <c r="AE251" s="26"/>
      <c r="AF251" s="46"/>
      <c r="AG251" s="26"/>
      <c r="AH251" s="46"/>
      <c r="AI251" s="26"/>
      <c r="AJ251" s="46">
        <v>2.8124999999999995E-3</v>
      </c>
      <c r="AK251" s="26">
        <v>6.1111111111111114E-3</v>
      </c>
      <c r="AM251" s="65" t="str">
        <f t="shared" si="40"/>
        <v/>
      </c>
    </row>
    <row r="252" spans="1:39" ht="15" x14ac:dyDescent="0.25">
      <c r="A252" s="47" t="s">
        <v>319</v>
      </c>
      <c r="C252" s="29">
        <f t="shared" si="32"/>
        <v>1</v>
      </c>
      <c r="D252" s="43">
        <f t="shared" si="33"/>
        <v>1.6550925925925923E-3</v>
      </c>
      <c r="E252" s="23">
        <f t="shared" si="34"/>
        <v>3.3101851851851847E-3</v>
      </c>
      <c r="F252" s="23">
        <f t="shared" si="35"/>
        <v>6.6203703703703693E-3</v>
      </c>
      <c r="G252" s="23">
        <f t="shared" si="36"/>
        <v>1.3240740740740739E-2</v>
      </c>
      <c r="H252" s="72">
        <f t="shared" si="37"/>
        <v>3.0902777777777782E-3</v>
      </c>
      <c r="I252" s="67">
        <f t="shared" si="38"/>
        <v>6.4004629629629628E-3</v>
      </c>
      <c r="J252" s="25"/>
      <c r="K252" s="26"/>
      <c r="L252" s="46">
        <v>3.0902777777777782E-3</v>
      </c>
      <c r="M252" s="26">
        <v>6.4004629629629628E-3</v>
      </c>
      <c r="N252" s="25"/>
      <c r="O252" s="26"/>
      <c r="P252" s="25"/>
      <c r="Q252" s="26"/>
      <c r="R252" s="25"/>
      <c r="S252" s="26"/>
      <c r="T252" s="25"/>
      <c r="U252" s="26"/>
      <c r="V252" s="25"/>
      <c r="W252" s="26"/>
      <c r="X252" s="25"/>
      <c r="Y252" s="26"/>
      <c r="Z252" s="46"/>
      <c r="AA252" s="26"/>
      <c r="AB252" s="46"/>
      <c r="AC252" s="26"/>
      <c r="AD252" s="46"/>
      <c r="AE252" s="26"/>
      <c r="AF252" s="46"/>
      <c r="AG252" s="26"/>
      <c r="AH252" s="46"/>
      <c r="AI252" s="26"/>
      <c r="AJ252" s="46"/>
      <c r="AK252" s="26"/>
      <c r="AM252" s="65" t="str">
        <f t="shared" si="40"/>
        <v/>
      </c>
    </row>
    <row r="253" spans="1:39" ht="15" x14ac:dyDescent="0.25">
      <c r="A253" s="54" t="s">
        <v>216</v>
      </c>
      <c r="C253" s="29">
        <f t="shared" si="32"/>
        <v>1</v>
      </c>
      <c r="D253" s="43">
        <f t="shared" si="33"/>
        <v>1.6608796296296302E-3</v>
      </c>
      <c r="E253" s="23">
        <f t="shared" si="34"/>
        <v>3.3217592592592604E-3</v>
      </c>
      <c r="F253" s="23">
        <f t="shared" si="35"/>
        <v>6.6435185185185208E-3</v>
      </c>
      <c r="G253" s="23">
        <f t="shared" si="36"/>
        <v>1.3287037037037042E-2</v>
      </c>
      <c r="H253" s="72">
        <f t="shared" si="37"/>
        <v>2.8587962962962963E-3</v>
      </c>
      <c r="I253" s="67">
        <f t="shared" si="38"/>
        <v>6.1805555555555563E-3</v>
      </c>
      <c r="J253" s="25"/>
      <c r="K253" s="26"/>
      <c r="L253" s="46"/>
      <c r="M253" s="26"/>
      <c r="N253" s="25"/>
      <c r="O253" s="26"/>
      <c r="P253" s="25">
        <v>2.8587962962962963E-3</v>
      </c>
      <c r="Q253" s="26">
        <v>6.1805555555555563E-3</v>
      </c>
      <c r="R253" s="25">
        <v>2.7662037037037034E-3</v>
      </c>
      <c r="S253" s="26">
        <v>6.1805555555555563E-3</v>
      </c>
      <c r="T253" s="25">
        <v>3.5185185185185185E-3</v>
      </c>
      <c r="U253" s="26">
        <v>7.2685185185185188E-3</v>
      </c>
      <c r="V253" s="25">
        <v>3.3680555555555551E-3</v>
      </c>
      <c r="W253" s="26">
        <v>7.0717592592592594E-3</v>
      </c>
      <c r="X253" s="25">
        <v>3.6226851851851854E-3</v>
      </c>
      <c r="Y253" s="26">
        <v>7.2800925925925915E-3</v>
      </c>
      <c r="Z253" s="46"/>
      <c r="AA253" s="26"/>
      <c r="AB253" s="46"/>
      <c r="AC253" s="26"/>
      <c r="AD253" s="46"/>
      <c r="AE253" s="26"/>
      <c r="AF253" s="46"/>
      <c r="AG253" s="26"/>
      <c r="AH253" s="46"/>
      <c r="AI253" s="26"/>
      <c r="AJ253" s="46"/>
      <c r="AK253" s="26"/>
      <c r="AM253" s="65" t="str">
        <f t="shared" si="40"/>
        <v/>
      </c>
    </row>
    <row r="254" spans="1:39" ht="15" x14ac:dyDescent="0.25">
      <c r="A254" s="47" t="s">
        <v>139</v>
      </c>
      <c r="B254" s="74"/>
      <c r="C254" s="29">
        <f t="shared" si="32"/>
        <v>1</v>
      </c>
      <c r="D254" s="43">
        <f t="shared" si="33"/>
        <v>1.6724537037037038E-3</v>
      </c>
      <c r="E254" s="23">
        <f t="shared" si="34"/>
        <v>3.3449074074074076E-3</v>
      </c>
      <c r="F254" s="23">
        <f t="shared" si="35"/>
        <v>6.6898148148148151E-3</v>
      </c>
      <c r="G254" s="23">
        <f t="shared" si="36"/>
        <v>1.337962962962963E-2</v>
      </c>
      <c r="H254" s="72">
        <f t="shared" si="37"/>
        <v>2.7083333333333334E-3</v>
      </c>
      <c r="I254" s="67">
        <f t="shared" si="38"/>
        <v>6.053240740740741E-3</v>
      </c>
      <c r="J254" s="25"/>
      <c r="K254" s="26"/>
      <c r="L254" s="46"/>
      <c r="M254" s="26"/>
      <c r="N254" s="25"/>
      <c r="O254" s="26"/>
      <c r="P254" s="25"/>
      <c r="Q254" s="26"/>
      <c r="R254" s="25"/>
      <c r="S254" s="26"/>
      <c r="T254" s="25"/>
      <c r="U254" s="26"/>
      <c r="V254" s="25"/>
      <c r="W254" s="26"/>
      <c r="X254" s="25"/>
      <c r="Y254" s="26"/>
      <c r="Z254" s="46"/>
      <c r="AA254" s="26"/>
      <c r="AB254" s="46"/>
      <c r="AC254" s="26"/>
      <c r="AD254" s="46"/>
      <c r="AE254" s="26"/>
      <c r="AF254" s="46">
        <v>2.7083333333333334E-3</v>
      </c>
      <c r="AG254" s="26">
        <v>6.053240740740741E-3</v>
      </c>
      <c r="AH254" s="75"/>
      <c r="AI254" s="52"/>
      <c r="AJ254" s="75"/>
      <c r="AK254" s="52"/>
      <c r="AM254" s="65" t="str">
        <f t="shared" si="40"/>
        <v/>
      </c>
    </row>
    <row r="255" spans="1:39" ht="15" x14ac:dyDescent="0.25">
      <c r="A255" s="54" t="s">
        <v>250</v>
      </c>
      <c r="B255" s="41"/>
      <c r="C255" s="29">
        <f t="shared" si="32"/>
        <v>1</v>
      </c>
      <c r="D255" s="43">
        <f t="shared" si="33"/>
        <v>1.6898148148148152E-3</v>
      </c>
      <c r="E255" s="23">
        <f t="shared" si="34"/>
        <v>3.3796296296296304E-3</v>
      </c>
      <c r="F255" s="23">
        <f t="shared" si="35"/>
        <v>6.7592592592592609E-3</v>
      </c>
      <c r="G255" s="23">
        <f t="shared" si="36"/>
        <v>1.3518518518518522E-2</v>
      </c>
      <c r="H255" s="72">
        <f t="shared" si="37"/>
        <v>3.2870370370370367E-3</v>
      </c>
      <c r="I255" s="67">
        <f t="shared" si="38"/>
        <v>6.6666666666666671E-3</v>
      </c>
      <c r="J255" s="25"/>
      <c r="K255" s="26"/>
      <c r="L255" s="46"/>
      <c r="M255" s="26"/>
      <c r="N255" s="25"/>
      <c r="O255" s="26"/>
      <c r="P255" s="25">
        <v>3.2870370370370367E-3</v>
      </c>
      <c r="Q255" s="26">
        <v>6.6666666666666671E-3</v>
      </c>
      <c r="R255" s="25"/>
      <c r="S255" s="26"/>
      <c r="T255" s="25">
        <v>2.9861111111111113E-3</v>
      </c>
      <c r="U255" s="26">
        <v>6.1805555555555563E-3</v>
      </c>
      <c r="V255" s="25">
        <v>3.0555555555555557E-3</v>
      </c>
      <c r="W255" s="26">
        <v>6.238425925925925E-3</v>
      </c>
      <c r="X255" s="25"/>
      <c r="Y255" s="26"/>
      <c r="Z255" s="46"/>
      <c r="AA255" s="26"/>
      <c r="AB255" s="46"/>
      <c r="AC255" s="26"/>
      <c r="AD255" s="46"/>
      <c r="AE255" s="26"/>
      <c r="AF255" s="46"/>
      <c r="AG255" s="26"/>
      <c r="AH255" s="46"/>
      <c r="AI255" s="26"/>
      <c r="AJ255" s="46"/>
      <c r="AK255" s="26"/>
      <c r="AM255" s="65" t="str">
        <f t="shared" si="40"/>
        <v/>
      </c>
    </row>
    <row r="256" spans="1:39" ht="15" x14ac:dyDescent="0.25">
      <c r="A256" s="47" t="s">
        <v>150</v>
      </c>
      <c r="C256" s="29">
        <f t="shared" si="32"/>
        <v>1</v>
      </c>
      <c r="D256" s="43">
        <f t="shared" si="33"/>
        <v>1.6956018518518518E-3</v>
      </c>
      <c r="E256" s="23">
        <f t="shared" si="34"/>
        <v>3.3912037037037036E-3</v>
      </c>
      <c r="F256" s="23">
        <f t="shared" si="35"/>
        <v>6.7824074074074071E-3</v>
      </c>
      <c r="G256" s="23">
        <f t="shared" si="36"/>
        <v>1.3564814814814814E-2</v>
      </c>
      <c r="H256" s="72">
        <f t="shared" si="37"/>
        <v>2.9166666666666668E-3</v>
      </c>
      <c r="I256" s="67">
        <f t="shared" si="38"/>
        <v>6.3078703703703708E-3</v>
      </c>
      <c r="J256" s="25"/>
      <c r="K256" s="26"/>
      <c r="L256" s="46"/>
      <c r="M256" s="26"/>
      <c r="N256" s="25"/>
      <c r="O256" s="26"/>
      <c r="P256" s="25"/>
      <c r="Q256" s="26"/>
      <c r="R256" s="25"/>
      <c r="S256" s="26"/>
      <c r="T256" s="25"/>
      <c r="U256" s="26"/>
      <c r="V256" s="25"/>
      <c r="W256" s="26"/>
      <c r="X256" s="25"/>
      <c r="Y256" s="26"/>
      <c r="Z256" s="46"/>
      <c r="AA256" s="26"/>
      <c r="AB256" s="46"/>
      <c r="AC256" s="26"/>
      <c r="AD256" s="46"/>
      <c r="AE256" s="26"/>
      <c r="AF256" s="46">
        <v>2.9166666666666668E-3</v>
      </c>
      <c r="AG256" s="26">
        <v>6.3078703703703708E-3</v>
      </c>
      <c r="AH256" s="46"/>
      <c r="AI256" s="26"/>
      <c r="AJ256" s="46"/>
      <c r="AK256" s="26"/>
      <c r="AM256" s="65" t="str">
        <f t="shared" si="40"/>
        <v/>
      </c>
    </row>
    <row r="257" spans="1:41" ht="15" x14ac:dyDescent="0.25">
      <c r="A257" s="54" t="s">
        <v>180</v>
      </c>
      <c r="C257" s="29">
        <f t="shared" si="32"/>
        <v>1</v>
      </c>
      <c r="D257" s="43">
        <f t="shared" si="33"/>
        <v>1.7013888888888881E-3</v>
      </c>
      <c r="E257" s="23">
        <f t="shared" si="34"/>
        <v>3.4027777777777763E-3</v>
      </c>
      <c r="F257" s="23">
        <f t="shared" si="35"/>
        <v>6.8055555555555525E-3</v>
      </c>
      <c r="G257" s="23">
        <f t="shared" si="36"/>
        <v>1.3611111111111105E-2</v>
      </c>
      <c r="H257" s="72">
        <f t="shared" si="37"/>
        <v>2.615740740740741E-3</v>
      </c>
      <c r="I257" s="67">
        <f t="shared" si="38"/>
        <v>6.0185185185185177E-3</v>
      </c>
      <c r="J257" s="25"/>
      <c r="K257" s="26"/>
      <c r="L257" s="46"/>
      <c r="M257" s="26"/>
      <c r="N257" s="25"/>
      <c r="O257" s="26"/>
      <c r="P257" s="25"/>
      <c r="Q257" s="26"/>
      <c r="R257" s="25"/>
      <c r="S257" s="26"/>
      <c r="T257" s="25"/>
      <c r="U257" s="26"/>
      <c r="V257" s="25"/>
      <c r="W257" s="26"/>
      <c r="X257" s="25"/>
      <c r="Y257" s="26"/>
      <c r="Z257" s="46"/>
      <c r="AA257" s="26"/>
      <c r="AB257" s="46">
        <v>2.615740740740741E-3</v>
      </c>
      <c r="AC257" s="26">
        <v>6.0185185185185177E-3</v>
      </c>
      <c r="AD257" s="46"/>
      <c r="AE257" s="26"/>
      <c r="AF257" s="46"/>
      <c r="AG257" s="26"/>
      <c r="AH257" s="46"/>
      <c r="AI257" s="26"/>
      <c r="AJ257" s="46"/>
      <c r="AK257" s="26"/>
      <c r="AM257" s="65" t="str">
        <f t="shared" si="40"/>
        <v/>
      </c>
    </row>
    <row r="258" spans="1:41" ht="15" x14ac:dyDescent="0.25">
      <c r="A258" s="54" t="s">
        <v>136</v>
      </c>
      <c r="C258" s="29">
        <f t="shared" si="32"/>
        <v>1</v>
      </c>
      <c r="D258" s="43">
        <f t="shared" si="33"/>
        <v>1.7592592592592586E-3</v>
      </c>
      <c r="E258" s="23">
        <f t="shared" si="34"/>
        <v>3.5185185185185172E-3</v>
      </c>
      <c r="F258" s="23">
        <f t="shared" si="35"/>
        <v>7.0370370370370344E-3</v>
      </c>
      <c r="G258" s="23">
        <f t="shared" si="36"/>
        <v>1.4074074074074069E-2</v>
      </c>
      <c r="H258" s="72">
        <f t="shared" si="37"/>
        <v>2.8240740740740739E-3</v>
      </c>
      <c r="I258" s="67">
        <f t="shared" si="38"/>
        <v>6.3425925925925915E-3</v>
      </c>
      <c r="J258" s="25"/>
      <c r="K258" s="26"/>
      <c r="L258" s="46"/>
      <c r="M258" s="26"/>
      <c r="N258" s="25"/>
      <c r="O258" s="26"/>
      <c r="P258" s="25"/>
      <c r="Q258" s="26"/>
      <c r="R258" s="25"/>
      <c r="S258" s="26"/>
      <c r="T258" s="25"/>
      <c r="U258" s="26"/>
      <c r="V258" s="25"/>
      <c r="W258" s="26"/>
      <c r="X258" s="25"/>
      <c r="Y258" s="26"/>
      <c r="Z258" s="46"/>
      <c r="AA258" s="26"/>
      <c r="AB258" s="46"/>
      <c r="AC258" s="26"/>
      <c r="AD258" s="46"/>
      <c r="AE258" s="26"/>
      <c r="AF258" s="46"/>
      <c r="AG258" s="26"/>
      <c r="AH258" s="46">
        <v>2.8240740740740739E-3</v>
      </c>
      <c r="AI258" s="26">
        <v>6.3425925925925915E-3</v>
      </c>
      <c r="AJ258" s="46"/>
      <c r="AK258" s="26"/>
      <c r="AM258" s="65" t="str">
        <f t="shared" si="40"/>
        <v/>
      </c>
    </row>
    <row r="259" spans="1:41" ht="15" x14ac:dyDescent="0.25">
      <c r="A259" s="54" t="s">
        <v>169</v>
      </c>
      <c r="C259" s="29">
        <f t="shared" si="32"/>
        <v>1</v>
      </c>
      <c r="D259" s="43">
        <f t="shared" si="33"/>
        <v>1.7824074074074068E-3</v>
      </c>
      <c r="E259" s="23">
        <f t="shared" si="34"/>
        <v>3.5648148148148136E-3</v>
      </c>
      <c r="F259" s="23">
        <f t="shared" si="35"/>
        <v>7.1296296296296273E-3</v>
      </c>
      <c r="G259" s="23">
        <f t="shared" si="36"/>
        <v>1.4259259259259255E-2</v>
      </c>
      <c r="H259" s="72">
        <f t="shared" si="37"/>
        <v>3.4953703703703705E-3</v>
      </c>
      <c r="I259" s="67">
        <f t="shared" si="38"/>
        <v>7.0601851851851841E-3</v>
      </c>
      <c r="J259" s="25"/>
      <c r="K259" s="26"/>
      <c r="L259" s="46"/>
      <c r="M259" s="26"/>
      <c r="N259" s="25"/>
      <c r="O259" s="26"/>
      <c r="P259" s="25"/>
      <c r="Q259" s="26"/>
      <c r="R259" s="25"/>
      <c r="S259" s="26"/>
      <c r="T259" s="25"/>
      <c r="U259" s="26"/>
      <c r="V259" s="25"/>
      <c r="W259" s="26"/>
      <c r="X259" s="25"/>
      <c r="Y259" s="26"/>
      <c r="Z259" s="46"/>
      <c r="AA259" s="26"/>
      <c r="AB259" s="46">
        <v>3.4953703703703705E-3</v>
      </c>
      <c r="AC259" s="26">
        <v>7.0601851851851841E-3</v>
      </c>
      <c r="AD259" s="46"/>
      <c r="AE259" s="26"/>
      <c r="AF259" s="46"/>
      <c r="AG259" s="26"/>
      <c r="AH259" s="46"/>
      <c r="AI259" s="26"/>
      <c r="AJ259" s="46"/>
      <c r="AK259" s="26"/>
      <c r="AM259" s="65" t="str">
        <f t="shared" si="40"/>
        <v/>
      </c>
    </row>
    <row r="260" spans="1:41" ht="15" x14ac:dyDescent="0.25">
      <c r="A260" s="47" t="s">
        <v>280</v>
      </c>
      <c r="C260" s="29">
        <f t="shared" si="32"/>
        <v>1</v>
      </c>
      <c r="D260" s="43">
        <f t="shared" si="33"/>
        <v>1.7881944444444445E-3</v>
      </c>
      <c r="E260" s="23">
        <f t="shared" si="34"/>
        <v>3.5763888888888889E-3</v>
      </c>
      <c r="F260" s="23">
        <f t="shared" si="35"/>
        <v>7.1527777777777779E-3</v>
      </c>
      <c r="G260" s="23">
        <f t="shared" si="36"/>
        <v>1.4305555555555556E-2</v>
      </c>
      <c r="H260" s="72">
        <f t="shared" si="37"/>
        <v>3.1481481481481482E-3</v>
      </c>
      <c r="I260" s="67">
        <f t="shared" si="38"/>
        <v>6.7245370370370367E-3</v>
      </c>
      <c r="J260" s="25"/>
      <c r="K260" s="26"/>
      <c r="L260" s="46"/>
      <c r="M260" s="26"/>
      <c r="N260" s="25"/>
      <c r="O260" s="26"/>
      <c r="P260" s="25">
        <v>3.1481481481481482E-3</v>
      </c>
      <c r="Q260" s="26">
        <v>6.7245370370370367E-3</v>
      </c>
      <c r="R260" s="25"/>
      <c r="S260" s="26"/>
      <c r="T260" s="25"/>
      <c r="U260" s="26"/>
      <c r="V260" s="25"/>
      <c r="W260" s="26"/>
      <c r="X260" s="25"/>
      <c r="Y260" s="26"/>
      <c r="Z260" s="46"/>
      <c r="AA260" s="26"/>
      <c r="AB260" s="46"/>
      <c r="AC260" s="26"/>
      <c r="AD260" s="46"/>
      <c r="AE260" s="26"/>
      <c r="AF260" s="46"/>
      <c r="AG260" s="26"/>
      <c r="AH260" s="46"/>
      <c r="AI260" s="26"/>
      <c r="AJ260" s="46"/>
      <c r="AK260" s="26"/>
      <c r="AM260" s="65" t="str">
        <f t="shared" si="40"/>
        <v/>
      </c>
    </row>
    <row r="261" spans="1:41" ht="15" x14ac:dyDescent="0.25">
      <c r="A261" s="54" t="s">
        <v>202</v>
      </c>
      <c r="C261" s="29">
        <f t="shared" si="32"/>
        <v>1</v>
      </c>
      <c r="D261" s="43">
        <f t="shared" si="33"/>
        <v>1.7939814814814821E-3</v>
      </c>
      <c r="E261" s="23">
        <f t="shared" si="34"/>
        <v>3.5879629629629642E-3</v>
      </c>
      <c r="F261" s="23">
        <f t="shared" si="35"/>
        <v>7.1759259259259285E-3</v>
      </c>
      <c r="G261" s="23">
        <f t="shared" si="36"/>
        <v>1.4351851851851857E-2</v>
      </c>
      <c r="H261" s="72">
        <f t="shared" si="37"/>
        <v>3.2175925925925926E-3</v>
      </c>
      <c r="I261" s="67">
        <f t="shared" si="38"/>
        <v>6.8055555555555569E-3</v>
      </c>
      <c r="J261" s="25"/>
      <c r="K261" s="26"/>
      <c r="L261" s="46"/>
      <c r="M261" s="26"/>
      <c r="N261" s="25"/>
      <c r="O261" s="26"/>
      <c r="P261" s="25"/>
      <c r="Q261" s="26"/>
      <c r="R261" s="25"/>
      <c r="S261" s="26"/>
      <c r="T261" s="25"/>
      <c r="U261" s="26"/>
      <c r="V261" s="25"/>
      <c r="W261" s="26"/>
      <c r="X261" s="25"/>
      <c r="Y261" s="26"/>
      <c r="Z261" s="46">
        <v>3.2175925925925926E-3</v>
      </c>
      <c r="AA261" s="26">
        <v>6.8055555555555569E-3</v>
      </c>
      <c r="AB261" s="46"/>
      <c r="AC261" s="26"/>
      <c r="AD261" s="46"/>
      <c r="AE261" s="26"/>
      <c r="AF261" s="46"/>
      <c r="AG261" s="26"/>
      <c r="AH261" s="46"/>
      <c r="AI261" s="26"/>
      <c r="AJ261" s="46"/>
      <c r="AK261" s="26"/>
      <c r="AM261" s="65" t="str">
        <f t="shared" si="40"/>
        <v/>
      </c>
    </row>
    <row r="262" spans="1:41" ht="15" x14ac:dyDescent="0.25">
      <c r="A262" s="54" t="s">
        <v>227</v>
      </c>
      <c r="C262" s="29">
        <f t="shared" ref="C262:C321" si="41">IF(AND(D262&lt;=$C$2,D262&gt;=$C$3),$C$1,IF(AND(D262&lt;=$D$2,D262&gt;=$D$3),$D$1,IF(AND(D262&lt;=$E$2,D262&gt;=$E$3),$E$1,IF(AND(D262&lt;=$F$2,D262&gt;=$F$3),$F$1,IF(AND(D262&lt;=$G$2,D262&gt;=$G$3),$G$1,"Test")))))</f>
        <v>1</v>
      </c>
      <c r="D262" s="43">
        <f t="shared" ref="D262:D321" si="42">IFERROR(IF(I262="","",(100/((400-200)/((I262*86400)-(H262*86400)))/86400)),"")</f>
        <v>1.8518518518518519E-3</v>
      </c>
      <c r="E262" s="23">
        <f t="shared" ref="E262:E321" si="43">IF(D262="","",$E$5/100*D262)</f>
        <v>3.7037037037037038E-3</v>
      </c>
      <c r="F262" s="23">
        <f t="shared" ref="F262:F321" si="44">IF(D262="","",$F$5/100*D262)</f>
        <v>7.4074074074074077E-3</v>
      </c>
      <c r="G262" s="23">
        <f t="shared" ref="G262:G321" si="45">IF(D262="","",$G$5/100*D262)</f>
        <v>1.4814814814814815E-2</v>
      </c>
      <c r="H262" s="72">
        <f t="shared" ref="H262:H321" si="46">IF(J262&gt;0,J262,IF(L262&gt;0,L262,IF(N262&gt;0,N262,IF(P262&gt;0,P262,IF(R262&gt;0,R262,IF(T262&gt;0,T262,IF(V262&gt;0,V262,IF(X262&gt;0,X262,IF(Z262&gt;0,Z262,IF(AB262&gt;0, AB262,IF(AD262&gt;0, AD262,IF(AF262&gt;0,AF262,IF(AH262&gt;0,AH262,AJ262)))))))))))))</f>
        <v>3.2407407407407406E-3</v>
      </c>
      <c r="I262" s="67">
        <f t="shared" ref="I262:I321" si="47">IF(K262&gt;0,K262,IF(M262&gt;0,M262,IF(O262&gt;0,O262,IF(Q262&gt;0,Q262,IF(S262&gt;0,S262,IF(U262&gt;0,U262,IF(W262&gt;0,W262,IF(Y262&gt;0,Y262,IF(AA262&gt;0,AA262,IF(AC262&gt;0, AC262,IF(AE262&gt;0, AE262,IF(AG262&gt;0,AG262,IF(AI262&gt;0,AI262,AK262)))))))))))))</f>
        <v>6.9444444444444441E-3</v>
      </c>
      <c r="J262" s="25"/>
      <c r="K262" s="26"/>
      <c r="L262" s="46"/>
      <c r="M262" s="26"/>
      <c r="N262" s="25"/>
      <c r="O262" s="26"/>
      <c r="P262" s="25"/>
      <c r="Q262" s="26"/>
      <c r="R262" s="25"/>
      <c r="S262" s="26"/>
      <c r="T262" s="25"/>
      <c r="U262" s="26"/>
      <c r="V262" s="25"/>
      <c r="W262" s="26"/>
      <c r="X262" s="25">
        <v>3.2407407407407406E-3</v>
      </c>
      <c r="Y262" s="26">
        <v>6.9444444444444441E-3</v>
      </c>
      <c r="Z262" s="46"/>
      <c r="AA262" s="26"/>
      <c r="AB262" s="46"/>
      <c r="AC262" s="26"/>
      <c r="AD262" s="46"/>
      <c r="AE262" s="26"/>
      <c r="AF262" s="46"/>
      <c r="AG262" s="26"/>
      <c r="AH262" s="46"/>
      <c r="AI262" s="26"/>
      <c r="AJ262" s="46"/>
      <c r="AK262" s="26"/>
      <c r="AM262" s="65" t="str">
        <f t="shared" si="40"/>
        <v/>
      </c>
    </row>
    <row r="263" spans="1:41" ht="15" x14ac:dyDescent="0.25">
      <c r="A263" s="54" t="s">
        <v>300</v>
      </c>
      <c r="C263" s="29">
        <f t="shared" si="41"/>
        <v>1</v>
      </c>
      <c r="D263" s="43">
        <f t="shared" si="42"/>
        <v>1.8692129629629627E-3</v>
      </c>
      <c r="E263" s="23">
        <f t="shared" si="43"/>
        <v>3.7384259259259254E-3</v>
      </c>
      <c r="F263" s="23">
        <f t="shared" si="44"/>
        <v>7.4768518518518508E-3</v>
      </c>
      <c r="G263" s="23">
        <f t="shared" si="45"/>
        <v>1.4953703703703702E-2</v>
      </c>
      <c r="H263" s="72">
        <f t="shared" si="46"/>
        <v>3.0902777777777782E-3</v>
      </c>
      <c r="I263" s="67">
        <f t="shared" si="47"/>
        <v>6.828703703703704E-3</v>
      </c>
      <c r="J263" s="25"/>
      <c r="K263" s="26"/>
      <c r="L263" s="46"/>
      <c r="M263" s="26"/>
      <c r="N263" s="25">
        <v>3.0902777777777782E-3</v>
      </c>
      <c r="O263" s="26">
        <v>6.828703703703704E-3</v>
      </c>
      <c r="P263" s="25"/>
      <c r="Q263" s="26"/>
      <c r="R263" s="25"/>
      <c r="S263" s="26"/>
      <c r="T263" s="25"/>
      <c r="U263" s="26"/>
      <c r="V263" s="25"/>
      <c r="W263" s="26"/>
      <c r="X263" s="25"/>
      <c r="Y263" s="26"/>
      <c r="Z263" s="46"/>
      <c r="AA263" s="26"/>
      <c r="AB263" s="46"/>
      <c r="AC263" s="26"/>
      <c r="AD263" s="46"/>
      <c r="AE263" s="26"/>
      <c r="AF263" s="46"/>
      <c r="AG263" s="26"/>
      <c r="AH263" s="46"/>
      <c r="AI263" s="26"/>
      <c r="AJ263" s="46"/>
      <c r="AK263" s="26"/>
      <c r="AM263" s="65" t="str">
        <f t="shared" si="40"/>
        <v/>
      </c>
    </row>
    <row r="264" spans="1:41" ht="15" x14ac:dyDescent="0.25">
      <c r="A264" s="54" t="s">
        <v>288</v>
      </c>
      <c r="C264" s="29">
        <f t="shared" si="41"/>
        <v>1</v>
      </c>
      <c r="D264" s="43">
        <f t="shared" si="42"/>
        <v>1.950231481481482E-3</v>
      </c>
      <c r="E264" s="23">
        <f t="shared" si="43"/>
        <v>3.9004629629629641E-3</v>
      </c>
      <c r="F264" s="23">
        <f t="shared" si="44"/>
        <v>7.8009259259259282E-3</v>
      </c>
      <c r="G264" s="23">
        <f t="shared" si="45"/>
        <v>1.5601851851851856E-2</v>
      </c>
      <c r="H264" s="72">
        <f t="shared" si="46"/>
        <v>3.472222222222222E-3</v>
      </c>
      <c r="I264" s="67">
        <f t="shared" si="47"/>
        <v>7.3726851851851861E-3</v>
      </c>
      <c r="J264" s="25"/>
      <c r="K264" s="26"/>
      <c r="L264" s="46"/>
      <c r="M264" s="26"/>
      <c r="N264" s="25"/>
      <c r="O264" s="26"/>
      <c r="P264" s="25">
        <v>3.472222222222222E-3</v>
      </c>
      <c r="Q264" s="26">
        <v>7.3726851851851861E-3</v>
      </c>
      <c r="R264" s="25"/>
      <c r="S264" s="26"/>
      <c r="T264" s="25"/>
      <c r="U264" s="26"/>
      <c r="V264" s="25"/>
      <c r="W264" s="26"/>
      <c r="X264" s="25"/>
      <c r="Y264" s="26"/>
      <c r="Z264" s="46"/>
      <c r="AA264" s="26"/>
      <c r="AB264" s="46"/>
      <c r="AC264" s="26"/>
      <c r="AD264" s="46"/>
      <c r="AE264" s="26"/>
      <c r="AF264" s="46"/>
      <c r="AG264" s="26"/>
      <c r="AH264" s="46"/>
      <c r="AI264" s="26"/>
      <c r="AJ264" s="46"/>
      <c r="AK264" s="26"/>
      <c r="AM264" s="65" t="str">
        <f t="shared" si="40"/>
        <v/>
      </c>
    </row>
    <row r="265" spans="1:41" ht="15" x14ac:dyDescent="0.25">
      <c r="A265" s="54" t="s">
        <v>194</v>
      </c>
      <c r="C265" s="29">
        <f t="shared" si="41"/>
        <v>1</v>
      </c>
      <c r="D265" s="43">
        <f t="shared" si="42"/>
        <v>2.0138888888888897E-3</v>
      </c>
      <c r="E265" s="23">
        <f t="shared" si="43"/>
        <v>4.0277777777777794E-3</v>
      </c>
      <c r="F265" s="23">
        <f t="shared" si="44"/>
        <v>8.0555555555555589E-3</v>
      </c>
      <c r="G265" s="23">
        <f t="shared" si="45"/>
        <v>1.6111111111111118E-2</v>
      </c>
      <c r="H265" s="72">
        <f t="shared" si="46"/>
        <v>2.9976851851851848E-3</v>
      </c>
      <c r="I265" s="67">
        <f t="shared" si="47"/>
        <v>7.0254629629629634E-3</v>
      </c>
      <c r="J265" s="25"/>
      <c r="K265" s="26"/>
      <c r="L265" s="46"/>
      <c r="M265" s="26"/>
      <c r="N265" s="25"/>
      <c r="O265" s="26"/>
      <c r="P265" s="25"/>
      <c r="Q265" s="26"/>
      <c r="R265" s="25"/>
      <c r="S265" s="26"/>
      <c r="T265" s="25"/>
      <c r="U265" s="26"/>
      <c r="V265" s="25"/>
      <c r="W265" s="26"/>
      <c r="X265" s="25"/>
      <c r="Y265" s="26"/>
      <c r="Z265" s="46">
        <v>2.9976851851851848E-3</v>
      </c>
      <c r="AA265" s="26">
        <v>7.0254629629629634E-3</v>
      </c>
      <c r="AB265" s="46"/>
      <c r="AC265" s="26"/>
      <c r="AD265" s="46"/>
      <c r="AE265" s="26"/>
      <c r="AF265" s="46"/>
      <c r="AG265" s="26"/>
      <c r="AH265" s="46"/>
      <c r="AI265" s="26"/>
      <c r="AJ265" s="46"/>
      <c r="AK265" s="26"/>
      <c r="AM265" s="65" t="str">
        <f t="shared" si="40"/>
        <v/>
      </c>
    </row>
    <row r="266" spans="1:41" ht="15" x14ac:dyDescent="0.25">
      <c r="A266" s="54" t="s">
        <v>197</v>
      </c>
      <c r="C266" s="29">
        <f t="shared" si="41"/>
        <v>1</v>
      </c>
      <c r="D266" s="43">
        <f t="shared" si="42"/>
        <v>2.0370370370370369E-3</v>
      </c>
      <c r="E266" s="23">
        <f t="shared" si="43"/>
        <v>4.0740740740740737E-3</v>
      </c>
      <c r="F266" s="23">
        <f t="shared" si="44"/>
        <v>8.1481481481481474E-3</v>
      </c>
      <c r="G266" s="23">
        <f t="shared" si="45"/>
        <v>1.6296296296296295E-2</v>
      </c>
      <c r="H266" s="72">
        <f t="shared" si="46"/>
        <v>3.4953703703703705E-3</v>
      </c>
      <c r="I266" s="67">
        <f t="shared" si="47"/>
        <v>7.5694444444444446E-3</v>
      </c>
      <c r="J266" s="25"/>
      <c r="K266" s="26"/>
      <c r="L266" s="46"/>
      <c r="M266" s="26"/>
      <c r="N266" s="25"/>
      <c r="O266" s="26"/>
      <c r="P266" s="25"/>
      <c r="Q266" s="26"/>
      <c r="R266" s="25"/>
      <c r="S266" s="26"/>
      <c r="T266" s="25"/>
      <c r="U266" s="26"/>
      <c r="V266" s="25"/>
      <c r="W266" s="26"/>
      <c r="X266" s="25"/>
      <c r="Y266" s="26"/>
      <c r="Z266" s="46">
        <v>3.4953703703703705E-3</v>
      </c>
      <c r="AA266" s="26">
        <v>7.5694444444444446E-3</v>
      </c>
      <c r="AB266" s="46"/>
      <c r="AC266" s="26"/>
      <c r="AD266" s="46"/>
      <c r="AE266" s="26"/>
      <c r="AF266" s="46"/>
      <c r="AG266" s="26"/>
      <c r="AH266" s="46"/>
      <c r="AI266" s="26"/>
      <c r="AJ266" s="46"/>
      <c r="AK266" s="26"/>
      <c r="AM266" s="65" t="str">
        <f t="shared" si="40"/>
        <v/>
      </c>
    </row>
    <row r="267" spans="1:41" ht="15" x14ac:dyDescent="0.25">
      <c r="A267" s="54" t="s">
        <v>256</v>
      </c>
      <c r="C267" s="29" t="str">
        <f t="shared" si="41"/>
        <v>Test</v>
      </c>
      <c r="D267" s="43">
        <f t="shared" si="42"/>
        <v>2.9166666666666668E-3</v>
      </c>
      <c r="E267" s="23">
        <f t="shared" si="43"/>
        <v>5.8333333333333336E-3</v>
      </c>
      <c r="F267" s="23">
        <f t="shared" si="44"/>
        <v>1.1666666666666667E-2</v>
      </c>
      <c r="G267" s="23">
        <f t="shared" si="45"/>
        <v>2.3333333333333334E-2</v>
      </c>
      <c r="H267" s="72">
        <f t="shared" si="46"/>
        <v>5.7870370370370376E-3</v>
      </c>
      <c r="I267" s="67">
        <f t="shared" si="47"/>
        <v>1.1620370370370371E-2</v>
      </c>
      <c r="J267" s="25"/>
      <c r="K267" s="26"/>
      <c r="L267" s="46"/>
      <c r="M267" s="26"/>
      <c r="N267" s="25"/>
      <c r="O267" s="26"/>
      <c r="P267" s="25"/>
      <c r="Q267" s="26"/>
      <c r="R267" s="25"/>
      <c r="S267" s="26"/>
      <c r="T267" s="25">
        <v>5.7870370370370376E-3</v>
      </c>
      <c r="U267" s="26">
        <v>1.1620370370370371E-2</v>
      </c>
      <c r="V267" s="25"/>
      <c r="W267" s="26"/>
      <c r="X267" s="25"/>
      <c r="Y267" s="26"/>
      <c r="Z267" s="46"/>
      <c r="AA267" s="26"/>
      <c r="AB267" s="46"/>
      <c r="AC267" s="26"/>
      <c r="AD267" s="46"/>
      <c r="AE267" s="26"/>
      <c r="AF267" s="46"/>
      <c r="AG267" s="26"/>
      <c r="AH267" s="46"/>
      <c r="AI267" s="26"/>
      <c r="AJ267" s="46"/>
      <c r="AK267" s="26"/>
      <c r="AM267" s="65" t="str">
        <f t="shared" si="40"/>
        <v/>
      </c>
    </row>
    <row r="268" spans="1:41" ht="15" x14ac:dyDescent="0.25">
      <c r="A268" s="47" t="s">
        <v>61</v>
      </c>
      <c r="B268" s="41"/>
      <c r="C268" s="29" t="str">
        <f t="shared" si="41"/>
        <v>Test</v>
      </c>
      <c r="D268" s="43" t="str">
        <f t="shared" si="42"/>
        <v/>
      </c>
      <c r="E268" s="23" t="str">
        <f t="shared" si="43"/>
        <v/>
      </c>
      <c r="F268" s="23" t="str">
        <f t="shared" si="44"/>
        <v/>
      </c>
      <c r="G268" s="23" t="str">
        <f t="shared" si="45"/>
        <v/>
      </c>
      <c r="H268" s="72">
        <f t="shared" si="46"/>
        <v>0</v>
      </c>
      <c r="I268" s="67">
        <f t="shared" si="47"/>
        <v>0</v>
      </c>
      <c r="J268" s="25"/>
      <c r="K268" s="26"/>
      <c r="L268" s="46"/>
      <c r="M268" s="26"/>
      <c r="N268" s="25"/>
      <c r="O268" s="26"/>
      <c r="P268" s="25"/>
      <c r="Q268" s="26"/>
      <c r="R268" s="25"/>
      <c r="S268" s="26"/>
      <c r="T268" s="25"/>
      <c r="U268" s="26"/>
      <c r="V268" s="25"/>
      <c r="W268" s="26"/>
      <c r="X268" s="25"/>
      <c r="Y268" s="26"/>
      <c r="Z268" s="46"/>
      <c r="AA268" s="26"/>
      <c r="AB268" s="46"/>
      <c r="AC268" s="26"/>
      <c r="AD268" s="46"/>
      <c r="AE268" s="26"/>
      <c r="AF268" s="46"/>
      <c r="AG268" s="26"/>
      <c r="AH268" s="46"/>
      <c r="AI268" s="26"/>
      <c r="AJ268" s="46"/>
      <c r="AK268" s="26"/>
      <c r="AM268" s="65"/>
    </row>
    <row r="269" spans="1:41" ht="15" x14ac:dyDescent="0.25">
      <c r="A269" s="47" t="s">
        <v>65</v>
      </c>
      <c r="C269" s="29" t="str">
        <f t="shared" si="41"/>
        <v>Test</v>
      </c>
      <c r="D269" s="43" t="str">
        <f t="shared" si="42"/>
        <v/>
      </c>
      <c r="E269" s="23" t="str">
        <f t="shared" si="43"/>
        <v/>
      </c>
      <c r="F269" s="23" t="str">
        <f t="shared" si="44"/>
        <v/>
      </c>
      <c r="G269" s="23" t="str">
        <f t="shared" si="45"/>
        <v/>
      </c>
      <c r="H269" s="72">
        <f t="shared" si="46"/>
        <v>0</v>
      </c>
      <c r="I269" s="67">
        <f t="shared" si="47"/>
        <v>0</v>
      </c>
      <c r="J269" s="25"/>
      <c r="K269" s="26"/>
      <c r="L269" s="46"/>
      <c r="M269" s="26"/>
      <c r="N269" s="25"/>
      <c r="O269" s="26"/>
      <c r="P269" s="25"/>
      <c r="Q269" s="26"/>
      <c r="R269" s="25"/>
      <c r="S269" s="26"/>
      <c r="T269" s="25"/>
      <c r="U269" s="26"/>
      <c r="V269" s="25"/>
      <c r="W269" s="26"/>
      <c r="X269" s="25"/>
      <c r="Y269" s="26"/>
      <c r="Z269" s="46"/>
      <c r="AA269" s="26"/>
      <c r="AB269" s="46"/>
      <c r="AC269" s="26"/>
      <c r="AD269" s="46"/>
      <c r="AE269" s="26"/>
      <c r="AF269" s="46"/>
      <c r="AG269" s="26"/>
      <c r="AH269" s="46"/>
      <c r="AI269" s="26"/>
      <c r="AJ269" s="46"/>
      <c r="AK269" s="26"/>
      <c r="AM269" s="65"/>
    </row>
    <row r="270" spans="1:41" ht="15" x14ac:dyDescent="0.25">
      <c r="A270" s="47" t="s">
        <v>104</v>
      </c>
      <c r="C270" s="29" t="str">
        <f t="shared" si="41"/>
        <v>Test</v>
      </c>
      <c r="D270" s="43" t="str">
        <f t="shared" si="42"/>
        <v/>
      </c>
      <c r="E270" s="23" t="str">
        <f t="shared" si="43"/>
        <v/>
      </c>
      <c r="F270" s="23" t="str">
        <f t="shared" si="44"/>
        <v/>
      </c>
      <c r="G270" s="23" t="str">
        <f t="shared" si="45"/>
        <v/>
      </c>
      <c r="H270" s="72">
        <f t="shared" si="46"/>
        <v>0</v>
      </c>
      <c r="I270" s="67">
        <f t="shared" si="47"/>
        <v>0</v>
      </c>
      <c r="J270" s="25"/>
      <c r="K270" s="26"/>
      <c r="L270" s="46"/>
      <c r="M270" s="26"/>
      <c r="N270" s="25"/>
      <c r="O270" s="26"/>
      <c r="P270" s="25"/>
      <c r="Q270" s="26"/>
      <c r="R270" s="25"/>
      <c r="S270" s="26"/>
      <c r="T270" s="25"/>
      <c r="U270" s="26"/>
      <c r="V270" s="25"/>
      <c r="W270" s="26"/>
      <c r="X270" s="25"/>
      <c r="Y270" s="26"/>
      <c r="Z270" s="46"/>
      <c r="AA270" s="26"/>
      <c r="AB270" s="46"/>
      <c r="AC270" s="26"/>
      <c r="AD270" s="46"/>
      <c r="AE270" s="26"/>
      <c r="AF270" s="46"/>
      <c r="AG270" s="26"/>
      <c r="AH270" s="46"/>
      <c r="AI270" s="26"/>
      <c r="AJ270" s="46"/>
      <c r="AK270" s="26"/>
      <c r="AM270" s="65"/>
      <c r="AO270" s="28"/>
    </row>
    <row r="271" spans="1:41" ht="15" x14ac:dyDescent="0.25">
      <c r="A271" s="47" t="s">
        <v>54</v>
      </c>
      <c r="C271" s="29" t="str">
        <f t="shared" si="41"/>
        <v>Test</v>
      </c>
      <c r="D271" s="43" t="str">
        <f t="shared" si="42"/>
        <v/>
      </c>
      <c r="E271" s="23" t="str">
        <f t="shared" si="43"/>
        <v/>
      </c>
      <c r="F271" s="23" t="str">
        <f t="shared" si="44"/>
        <v/>
      </c>
      <c r="G271" s="23" t="str">
        <f t="shared" si="45"/>
        <v/>
      </c>
      <c r="H271" s="72">
        <f t="shared" si="46"/>
        <v>0</v>
      </c>
      <c r="I271" s="67">
        <f t="shared" si="47"/>
        <v>0</v>
      </c>
      <c r="J271" s="25"/>
      <c r="K271" s="26"/>
      <c r="L271" s="46"/>
      <c r="M271" s="26"/>
      <c r="N271" s="25"/>
      <c r="O271" s="26"/>
      <c r="P271" s="25"/>
      <c r="Q271" s="26"/>
      <c r="R271" s="25"/>
      <c r="S271" s="26"/>
      <c r="T271" s="25"/>
      <c r="U271" s="26"/>
      <c r="V271" s="25"/>
      <c r="W271" s="26"/>
      <c r="X271" s="25"/>
      <c r="Y271" s="26"/>
      <c r="Z271" s="46"/>
      <c r="AA271" s="26"/>
      <c r="AB271" s="46"/>
      <c r="AC271" s="26"/>
      <c r="AD271" s="46"/>
      <c r="AE271" s="26"/>
      <c r="AF271" s="46"/>
      <c r="AG271" s="26"/>
      <c r="AH271" s="46"/>
      <c r="AI271" s="26"/>
      <c r="AJ271" s="46"/>
      <c r="AK271" s="26"/>
      <c r="AM271" s="65"/>
    </row>
    <row r="272" spans="1:41" ht="15" x14ac:dyDescent="0.25">
      <c r="A272" s="47" t="s">
        <v>100</v>
      </c>
      <c r="C272" s="29" t="str">
        <f t="shared" si="41"/>
        <v>Test</v>
      </c>
      <c r="D272" s="43" t="str">
        <f t="shared" si="42"/>
        <v/>
      </c>
      <c r="E272" s="23" t="str">
        <f t="shared" si="43"/>
        <v/>
      </c>
      <c r="F272" s="23" t="str">
        <f t="shared" si="44"/>
        <v/>
      </c>
      <c r="G272" s="23" t="str">
        <f t="shared" si="45"/>
        <v/>
      </c>
      <c r="H272" s="72">
        <f t="shared" si="46"/>
        <v>0</v>
      </c>
      <c r="I272" s="67">
        <f t="shared" si="47"/>
        <v>0</v>
      </c>
      <c r="J272" s="25"/>
      <c r="K272" s="26"/>
      <c r="L272" s="46"/>
      <c r="M272" s="26"/>
      <c r="N272" s="25"/>
      <c r="O272" s="26"/>
      <c r="P272" s="25"/>
      <c r="Q272" s="26"/>
      <c r="R272" s="25"/>
      <c r="S272" s="26"/>
      <c r="T272" s="25"/>
      <c r="U272" s="26"/>
      <c r="V272" s="25"/>
      <c r="W272" s="26"/>
      <c r="X272" s="25"/>
      <c r="Y272" s="26"/>
      <c r="Z272" s="46"/>
      <c r="AA272" s="26"/>
      <c r="AB272" s="46"/>
      <c r="AC272" s="26"/>
      <c r="AD272" s="46"/>
      <c r="AE272" s="26"/>
      <c r="AF272" s="46"/>
      <c r="AG272" s="26"/>
      <c r="AH272" s="46"/>
      <c r="AI272" s="26"/>
      <c r="AJ272" s="46"/>
      <c r="AK272" s="26"/>
      <c r="AM272" s="65"/>
    </row>
    <row r="273" spans="1:39" ht="15" x14ac:dyDescent="0.25">
      <c r="A273" s="47" t="s">
        <v>62</v>
      </c>
      <c r="C273" s="29" t="str">
        <f t="shared" si="41"/>
        <v>Test</v>
      </c>
      <c r="D273" s="43" t="str">
        <f t="shared" si="42"/>
        <v/>
      </c>
      <c r="E273" s="23" t="str">
        <f t="shared" si="43"/>
        <v/>
      </c>
      <c r="F273" s="23" t="str">
        <f t="shared" si="44"/>
        <v/>
      </c>
      <c r="G273" s="23" t="str">
        <f t="shared" si="45"/>
        <v/>
      </c>
      <c r="H273" s="72">
        <f t="shared" si="46"/>
        <v>0</v>
      </c>
      <c r="I273" s="67">
        <f t="shared" si="47"/>
        <v>0</v>
      </c>
      <c r="J273" s="25"/>
      <c r="K273" s="26"/>
      <c r="L273" s="46"/>
      <c r="M273" s="26"/>
      <c r="N273" s="25"/>
      <c r="O273" s="26"/>
      <c r="P273" s="25"/>
      <c r="Q273" s="26"/>
      <c r="R273" s="25"/>
      <c r="S273" s="26"/>
      <c r="T273" s="25"/>
      <c r="U273" s="26"/>
      <c r="V273" s="25"/>
      <c r="W273" s="26"/>
      <c r="X273" s="25"/>
      <c r="Y273" s="26"/>
      <c r="Z273" s="46"/>
      <c r="AA273" s="26"/>
      <c r="AB273" s="46"/>
      <c r="AC273" s="26"/>
      <c r="AD273" s="46"/>
      <c r="AE273" s="26"/>
      <c r="AF273" s="46"/>
      <c r="AG273" s="26"/>
      <c r="AH273" s="46"/>
      <c r="AI273" s="26"/>
      <c r="AJ273" s="46"/>
      <c r="AK273" s="26"/>
      <c r="AM273" s="65"/>
    </row>
    <row r="274" spans="1:39" ht="15" x14ac:dyDescent="0.25">
      <c r="A274" s="54" t="s">
        <v>63</v>
      </c>
      <c r="C274" s="29" t="str">
        <f t="shared" si="41"/>
        <v>Test</v>
      </c>
      <c r="D274" s="43" t="str">
        <f t="shared" si="42"/>
        <v/>
      </c>
      <c r="E274" s="23" t="str">
        <f t="shared" si="43"/>
        <v/>
      </c>
      <c r="F274" s="23" t="str">
        <f t="shared" si="44"/>
        <v/>
      </c>
      <c r="G274" s="23" t="str">
        <f t="shared" si="45"/>
        <v/>
      </c>
      <c r="H274" s="72">
        <f t="shared" si="46"/>
        <v>0</v>
      </c>
      <c r="I274" s="67">
        <f t="shared" si="47"/>
        <v>0</v>
      </c>
      <c r="J274" s="25"/>
      <c r="K274" s="26"/>
      <c r="L274" s="46"/>
      <c r="M274" s="26"/>
      <c r="N274" s="25"/>
      <c r="O274" s="26"/>
      <c r="P274" s="25"/>
      <c r="Q274" s="26"/>
      <c r="R274" s="25"/>
      <c r="S274" s="26"/>
      <c r="T274" s="25"/>
      <c r="U274" s="26"/>
      <c r="V274" s="25"/>
      <c r="W274" s="26"/>
      <c r="X274" s="25"/>
      <c r="Y274" s="26"/>
      <c r="Z274" s="46"/>
      <c r="AA274" s="26"/>
      <c r="AB274" s="46"/>
      <c r="AC274" s="26"/>
      <c r="AD274" s="46"/>
      <c r="AE274" s="26"/>
      <c r="AF274" s="46"/>
      <c r="AG274" s="26"/>
      <c r="AH274" s="46"/>
      <c r="AI274" s="26"/>
      <c r="AJ274" s="46"/>
      <c r="AK274" s="26"/>
      <c r="AM274" s="65"/>
    </row>
    <row r="275" spans="1:39" ht="15" x14ac:dyDescent="0.25">
      <c r="A275" s="54" t="s">
        <v>235</v>
      </c>
      <c r="C275" s="29" t="str">
        <f t="shared" si="41"/>
        <v>Test</v>
      </c>
      <c r="D275" s="43" t="str">
        <f t="shared" si="42"/>
        <v/>
      </c>
      <c r="E275" s="23" t="str">
        <f t="shared" si="43"/>
        <v/>
      </c>
      <c r="F275" s="23" t="str">
        <f t="shared" si="44"/>
        <v/>
      </c>
      <c r="G275" s="23" t="str">
        <f t="shared" si="45"/>
        <v/>
      </c>
      <c r="H275" s="72">
        <f t="shared" si="46"/>
        <v>0</v>
      </c>
      <c r="I275" s="67">
        <f t="shared" si="47"/>
        <v>0</v>
      </c>
      <c r="J275" s="25"/>
      <c r="K275" s="26"/>
      <c r="L275" s="46"/>
      <c r="M275" s="26"/>
      <c r="N275" s="25"/>
      <c r="O275" s="26"/>
      <c r="P275" s="25"/>
      <c r="Q275" s="26"/>
      <c r="R275" s="25"/>
      <c r="S275" s="26"/>
      <c r="T275" s="25"/>
      <c r="U275" s="26"/>
      <c r="V275" s="25"/>
      <c r="W275" s="26"/>
      <c r="X275" s="25"/>
      <c r="Y275" s="26"/>
      <c r="Z275" s="46"/>
      <c r="AA275" s="26"/>
      <c r="AB275" s="46"/>
      <c r="AC275" s="26"/>
      <c r="AD275" s="46"/>
      <c r="AE275" s="26"/>
      <c r="AF275" s="46"/>
      <c r="AG275" s="26"/>
      <c r="AH275" s="46"/>
      <c r="AI275" s="26"/>
      <c r="AJ275" s="46"/>
      <c r="AK275" s="26"/>
      <c r="AM275" s="65"/>
    </row>
    <row r="276" spans="1:39" ht="15" x14ac:dyDescent="0.25">
      <c r="A276" s="54" t="s">
        <v>84</v>
      </c>
      <c r="C276" s="29" t="str">
        <f t="shared" si="41"/>
        <v>Test</v>
      </c>
      <c r="D276" s="43" t="str">
        <f t="shared" si="42"/>
        <v/>
      </c>
      <c r="E276" s="23" t="str">
        <f t="shared" si="43"/>
        <v/>
      </c>
      <c r="F276" s="23" t="str">
        <f t="shared" si="44"/>
        <v/>
      </c>
      <c r="G276" s="23" t="str">
        <f t="shared" si="45"/>
        <v/>
      </c>
      <c r="H276" s="72">
        <f t="shared" si="46"/>
        <v>0</v>
      </c>
      <c r="I276" s="67">
        <f t="shared" si="47"/>
        <v>0</v>
      </c>
      <c r="J276" s="25"/>
      <c r="K276" s="26"/>
      <c r="L276" s="46"/>
      <c r="M276" s="26"/>
      <c r="N276" s="25"/>
      <c r="O276" s="26"/>
      <c r="P276" s="25"/>
      <c r="Q276" s="26"/>
      <c r="R276" s="25"/>
      <c r="S276" s="26"/>
      <c r="T276" s="25"/>
      <c r="U276" s="26"/>
      <c r="V276" s="25"/>
      <c r="W276" s="26"/>
      <c r="X276" s="25"/>
      <c r="Y276" s="26"/>
      <c r="Z276" s="46"/>
      <c r="AA276" s="26"/>
      <c r="AB276" s="46"/>
      <c r="AC276" s="26"/>
      <c r="AD276" s="46"/>
      <c r="AE276" s="26"/>
      <c r="AF276" s="46"/>
      <c r="AG276" s="26"/>
      <c r="AH276" s="46"/>
      <c r="AI276" s="26"/>
      <c r="AJ276" s="46"/>
      <c r="AK276" s="26"/>
      <c r="AM276" s="65"/>
    </row>
    <row r="277" spans="1:39" ht="15" x14ac:dyDescent="0.25">
      <c r="A277" s="54" t="s">
        <v>64</v>
      </c>
      <c r="C277" s="29" t="str">
        <f t="shared" si="41"/>
        <v>Test</v>
      </c>
      <c r="D277" s="43" t="str">
        <f t="shared" si="42"/>
        <v/>
      </c>
      <c r="E277" s="23" t="str">
        <f t="shared" si="43"/>
        <v/>
      </c>
      <c r="F277" s="23" t="str">
        <f t="shared" si="44"/>
        <v/>
      </c>
      <c r="G277" s="23" t="str">
        <f t="shared" si="45"/>
        <v/>
      </c>
      <c r="H277" s="72">
        <f t="shared" si="46"/>
        <v>0</v>
      </c>
      <c r="I277" s="67">
        <f t="shared" si="47"/>
        <v>0</v>
      </c>
      <c r="J277" s="25"/>
      <c r="K277" s="26"/>
      <c r="L277" s="46"/>
      <c r="M277" s="26"/>
      <c r="N277" s="25"/>
      <c r="O277" s="26"/>
      <c r="P277" s="25"/>
      <c r="Q277" s="26"/>
      <c r="R277" s="25"/>
      <c r="S277" s="26"/>
      <c r="T277" s="25"/>
      <c r="U277" s="26"/>
      <c r="V277" s="25"/>
      <c r="W277" s="26"/>
      <c r="X277" s="25"/>
      <c r="Y277" s="26"/>
      <c r="Z277" s="46"/>
      <c r="AA277" s="26"/>
      <c r="AB277" s="46"/>
      <c r="AC277" s="26"/>
      <c r="AD277" s="46"/>
      <c r="AE277" s="26"/>
      <c r="AF277" s="46"/>
      <c r="AG277" s="26"/>
      <c r="AH277" s="46"/>
      <c r="AI277" s="26"/>
      <c r="AJ277" s="46"/>
      <c r="AK277" s="26"/>
      <c r="AM277" s="65"/>
    </row>
    <row r="278" spans="1:39" ht="15" x14ac:dyDescent="0.25">
      <c r="A278" s="54" t="s">
        <v>85</v>
      </c>
      <c r="C278" s="29" t="str">
        <f t="shared" si="41"/>
        <v>Test</v>
      </c>
      <c r="D278" s="43" t="str">
        <f t="shared" si="42"/>
        <v/>
      </c>
      <c r="E278" s="23" t="str">
        <f t="shared" si="43"/>
        <v/>
      </c>
      <c r="F278" s="23" t="str">
        <f t="shared" si="44"/>
        <v/>
      </c>
      <c r="G278" s="23" t="str">
        <f t="shared" si="45"/>
        <v/>
      </c>
      <c r="H278" s="72">
        <f t="shared" si="46"/>
        <v>0</v>
      </c>
      <c r="I278" s="67">
        <f t="shared" si="47"/>
        <v>0</v>
      </c>
      <c r="J278" s="25"/>
      <c r="K278" s="26"/>
      <c r="L278" s="46"/>
      <c r="M278" s="26"/>
      <c r="N278" s="25"/>
      <c r="O278" s="26"/>
      <c r="P278" s="25"/>
      <c r="Q278" s="26"/>
      <c r="R278" s="25"/>
      <c r="S278" s="26"/>
      <c r="T278" s="25"/>
      <c r="U278" s="26"/>
      <c r="V278" s="25"/>
      <c r="W278" s="26"/>
      <c r="X278" s="25"/>
      <c r="Y278" s="26"/>
      <c r="Z278" s="46"/>
      <c r="AA278" s="26"/>
      <c r="AB278" s="46"/>
      <c r="AC278" s="26"/>
      <c r="AD278" s="46"/>
      <c r="AE278" s="26"/>
      <c r="AF278" s="46"/>
      <c r="AG278" s="26"/>
      <c r="AH278" s="46"/>
      <c r="AI278" s="26"/>
      <c r="AJ278" s="46"/>
      <c r="AK278" s="26"/>
      <c r="AM278" s="65"/>
    </row>
    <row r="279" spans="1:39" ht="15" x14ac:dyDescent="0.25">
      <c r="A279" s="54" t="s">
        <v>86</v>
      </c>
      <c r="C279" s="29" t="str">
        <f t="shared" si="41"/>
        <v>Test</v>
      </c>
      <c r="D279" s="43" t="str">
        <f t="shared" si="42"/>
        <v/>
      </c>
      <c r="E279" s="23" t="str">
        <f t="shared" si="43"/>
        <v/>
      </c>
      <c r="F279" s="23" t="str">
        <f t="shared" si="44"/>
        <v/>
      </c>
      <c r="G279" s="23" t="str">
        <f t="shared" si="45"/>
        <v/>
      </c>
      <c r="H279" s="72">
        <f t="shared" si="46"/>
        <v>0</v>
      </c>
      <c r="I279" s="67">
        <f t="shared" si="47"/>
        <v>0</v>
      </c>
      <c r="J279" s="25"/>
      <c r="K279" s="26"/>
      <c r="L279" s="46"/>
      <c r="M279" s="26"/>
      <c r="N279" s="25"/>
      <c r="O279" s="26"/>
      <c r="P279" s="25"/>
      <c r="Q279" s="26"/>
      <c r="R279" s="25"/>
      <c r="S279" s="26"/>
      <c r="T279" s="25"/>
      <c r="U279" s="26"/>
      <c r="V279" s="25"/>
      <c r="W279" s="26"/>
      <c r="X279" s="25"/>
      <c r="Y279" s="26"/>
      <c r="Z279" s="46"/>
      <c r="AA279" s="26"/>
      <c r="AB279" s="46"/>
      <c r="AC279" s="26"/>
      <c r="AD279" s="46"/>
      <c r="AE279" s="26"/>
      <c r="AF279" s="46"/>
      <c r="AG279" s="26"/>
      <c r="AH279" s="46"/>
      <c r="AI279" s="26"/>
      <c r="AJ279" s="46"/>
      <c r="AK279" s="26"/>
      <c r="AM279" s="65"/>
    </row>
    <row r="280" spans="1:39" ht="15" x14ac:dyDescent="0.25">
      <c r="A280" s="47" t="s">
        <v>0</v>
      </c>
      <c r="C280" s="29" t="str">
        <f t="shared" si="41"/>
        <v>Test</v>
      </c>
      <c r="D280" s="43" t="str">
        <f t="shared" si="42"/>
        <v/>
      </c>
      <c r="E280" s="23" t="str">
        <f t="shared" si="43"/>
        <v/>
      </c>
      <c r="F280" s="23" t="str">
        <f t="shared" si="44"/>
        <v/>
      </c>
      <c r="G280" s="23" t="str">
        <f t="shared" si="45"/>
        <v/>
      </c>
      <c r="H280" s="72">
        <f t="shared" si="46"/>
        <v>0</v>
      </c>
      <c r="I280" s="67">
        <f t="shared" si="47"/>
        <v>0</v>
      </c>
      <c r="J280" s="25"/>
      <c r="K280" s="26"/>
      <c r="L280" s="46"/>
      <c r="M280" s="26"/>
      <c r="N280" s="25"/>
      <c r="O280" s="26"/>
      <c r="P280" s="25"/>
      <c r="Q280" s="26"/>
      <c r="R280" s="25"/>
      <c r="S280" s="26"/>
      <c r="T280" s="25"/>
      <c r="U280" s="26"/>
      <c r="V280" s="25"/>
      <c r="W280" s="26"/>
      <c r="X280" s="25"/>
      <c r="Y280" s="26"/>
      <c r="Z280" s="46"/>
      <c r="AA280" s="26"/>
      <c r="AB280" s="46"/>
      <c r="AC280" s="26"/>
      <c r="AD280" s="46"/>
      <c r="AE280" s="26"/>
      <c r="AF280" s="46"/>
      <c r="AG280" s="26"/>
      <c r="AH280" s="46"/>
      <c r="AI280" s="26"/>
      <c r="AJ280" s="46"/>
      <c r="AK280" s="26"/>
      <c r="AM280" s="65"/>
    </row>
    <row r="281" spans="1:39" ht="15" x14ac:dyDescent="0.25">
      <c r="A281" s="54" t="s">
        <v>1</v>
      </c>
      <c r="C281" s="29" t="str">
        <f t="shared" si="41"/>
        <v>Test</v>
      </c>
      <c r="D281" s="43" t="str">
        <f t="shared" si="42"/>
        <v/>
      </c>
      <c r="E281" s="23" t="str">
        <f t="shared" si="43"/>
        <v/>
      </c>
      <c r="F281" s="23" t="str">
        <f t="shared" si="44"/>
        <v/>
      </c>
      <c r="G281" s="23" t="str">
        <f t="shared" si="45"/>
        <v/>
      </c>
      <c r="H281" s="72">
        <f t="shared" si="46"/>
        <v>0</v>
      </c>
      <c r="I281" s="67">
        <f t="shared" si="47"/>
        <v>0</v>
      </c>
      <c r="J281" s="25"/>
      <c r="K281" s="26"/>
      <c r="L281" s="46"/>
      <c r="M281" s="26"/>
      <c r="N281" s="25"/>
      <c r="O281" s="26"/>
      <c r="P281" s="25"/>
      <c r="Q281" s="26"/>
      <c r="R281" s="25"/>
      <c r="S281" s="26"/>
      <c r="T281" s="25"/>
      <c r="U281" s="26"/>
      <c r="V281" s="25"/>
      <c r="W281" s="26"/>
      <c r="X281" s="25"/>
      <c r="Y281" s="26"/>
      <c r="Z281" s="46"/>
      <c r="AA281" s="26"/>
      <c r="AB281" s="46"/>
      <c r="AC281" s="26"/>
      <c r="AD281" s="46"/>
      <c r="AE281" s="26"/>
      <c r="AF281" s="46"/>
      <c r="AG281" s="26"/>
      <c r="AH281" s="46"/>
      <c r="AI281" s="26"/>
      <c r="AJ281" s="46"/>
      <c r="AK281" s="26"/>
      <c r="AM281" s="65"/>
    </row>
    <row r="282" spans="1:39" ht="15" x14ac:dyDescent="0.25">
      <c r="A282" s="47" t="s">
        <v>101</v>
      </c>
      <c r="C282" s="29" t="str">
        <f t="shared" si="41"/>
        <v>Test</v>
      </c>
      <c r="D282" s="43" t="str">
        <f t="shared" si="42"/>
        <v/>
      </c>
      <c r="E282" s="23" t="str">
        <f t="shared" si="43"/>
        <v/>
      </c>
      <c r="F282" s="23" t="str">
        <f t="shared" si="44"/>
        <v/>
      </c>
      <c r="G282" s="23" t="str">
        <f t="shared" si="45"/>
        <v/>
      </c>
      <c r="H282" s="72">
        <f t="shared" si="46"/>
        <v>0</v>
      </c>
      <c r="I282" s="67">
        <f t="shared" si="47"/>
        <v>0</v>
      </c>
      <c r="J282" s="25"/>
      <c r="K282" s="26"/>
      <c r="L282" s="46"/>
      <c r="M282" s="26"/>
      <c r="N282" s="25"/>
      <c r="O282" s="26"/>
      <c r="P282" s="25"/>
      <c r="Q282" s="26"/>
      <c r="R282" s="25"/>
      <c r="S282" s="26"/>
      <c r="T282" s="25"/>
      <c r="U282" s="26"/>
      <c r="V282" s="25"/>
      <c r="W282" s="26"/>
      <c r="X282" s="25"/>
      <c r="Y282" s="26"/>
      <c r="Z282" s="46"/>
      <c r="AA282" s="26"/>
      <c r="AB282" s="46"/>
      <c r="AC282" s="26"/>
      <c r="AD282" s="46"/>
      <c r="AE282" s="26"/>
      <c r="AF282" s="46"/>
      <c r="AG282" s="26"/>
      <c r="AH282" s="46"/>
      <c r="AI282" s="26"/>
      <c r="AJ282" s="46"/>
      <c r="AK282" s="26"/>
      <c r="AM282" s="65"/>
    </row>
    <row r="283" spans="1:39" ht="15" x14ac:dyDescent="0.25">
      <c r="A283" s="54" t="s">
        <v>87</v>
      </c>
      <c r="C283" s="29" t="str">
        <f t="shared" si="41"/>
        <v>Test</v>
      </c>
      <c r="D283" s="43" t="str">
        <f t="shared" si="42"/>
        <v/>
      </c>
      <c r="E283" s="23" t="str">
        <f t="shared" si="43"/>
        <v/>
      </c>
      <c r="F283" s="23" t="str">
        <f t="shared" si="44"/>
        <v/>
      </c>
      <c r="G283" s="23" t="str">
        <f t="shared" si="45"/>
        <v/>
      </c>
      <c r="H283" s="72">
        <f t="shared" si="46"/>
        <v>0</v>
      </c>
      <c r="I283" s="67">
        <f t="shared" si="47"/>
        <v>0</v>
      </c>
      <c r="J283" s="25"/>
      <c r="K283" s="26"/>
      <c r="L283" s="46"/>
      <c r="M283" s="26"/>
      <c r="N283" s="25"/>
      <c r="O283" s="26"/>
      <c r="P283" s="25"/>
      <c r="Q283" s="26"/>
      <c r="R283" s="25"/>
      <c r="S283" s="26"/>
      <c r="T283" s="25"/>
      <c r="U283" s="26"/>
      <c r="V283" s="25"/>
      <c r="W283" s="26"/>
      <c r="X283" s="25"/>
      <c r="Y283" s="26"/>
      <c r="Z283" s="46"/>
      <c r="AA283" s="26"/>
      <c r="AB283" s="46"/>
      <c r="AC283" s="26"/>
      <c r="AD283" s="46"/>
      <c r="AE283" s="26"/>
      <c r="AF283" s="46"/>
      <c r="AG283" s="26"/>
      <c r="AH283" s="46"/>
      <c r="AI283" s="26"/>
      <c r="AJ283" s="46"/>
      <c r="AK283" s="26"/>
      <c r="AM283" s="65"/>
    </row>
    <row r="284" spans="1:39" ht="15" x14ac:dyDescent="0.25">
      <c r="A284" s="47" t="s">
        <v>103</v>
      </c>
      <c r="C284" s="29" t="str">
        <f t="shared" si="41"/>
        <v>Test</v>
      </c>
      <c r="D284" s="43" t="str">
        <f t="shared" si="42"/>
        <v/>
      </c>
      <c r="E284" s="23" t="str">
        <f t="shared" si="43"/>
        <v/>
      </c>
      <c r="F284" s="23" t="str">
        <f t="shared" si="44"/>
        <v/>
      </c>
      <c r="G284" s="23" t="str">
        <f t="shared" si="45"/>
        <v/>
      </c>
      <c r="H284" s="72">
        <f t="shared" si="46"/>
        <v>0</v>
      </c>
      <c r="I284" s="67">
        <f t="shared" si="47"/>
        <v>0</v>
      </c>
      <c r="J284" s="25"/>
      <c r="K284" s="26"/>
      <c r="L284" s="46"/>
      <c r="M284" s="26"/>
      <c r="N284" s="25"/>
      <c r="O284" s="26"/>
      <c r="P284" s="25"/>
      <c r="Q284" s="26"/>
      <c r="R284" s="25"/>
      <c r="S284" s="26"/>
      <c r="T284" s="25"/>
      <c r="U284" s="26"/>
      <c r="V284" s="25"/>
      <c r="W284" s="26"/>
      <c r="X284" s="25"/>
      <c r="Y284" s="26"/>
      <c r="Z284" s="46"/>
      <c r="AA284" s="26"/>
      <c r="AB284" s="46"/>
      <c r="AC284" s="26"/>
      <c r="AD284" s="46"/>
      <c r="AE284" s="26"/>
      <c r="AF284" s="46"/>
      <c r="AG284" s="26"/>
      <c r="AH284" s="46"/>
      <c r="AI284" s="26"/>
      <c r="AJ284" s="46"/>
      <c r="AK284" s="26"/>
      <c r="AM284" s="65"/>
    </row>
    <row r="285" spans="1:39" ht="15" x14ac:dyDescent="0.25">
      <c r="A285" s="54" t="s">
        <v>88</v>
      </c>
      <c r="C285" s="29" t="str">
        <f t="shared" si="41"/>
        <v>Test</v>
      </c>
      <c r="D285" s="43" t="str">
        <f t="shared" si="42"/>
        <v/>
      </c>
      <c r="E285" s="23" t="str">
        <f t="shared" si="43"/>
        <v/>
      </c>
      <c r="F285" s="23" t="str">
        <f t="shared" si="44"/>
        <v/>
      </c>
      <c r="G285" s="23" t="str">
        <f t="shared" si="45"/>
        <v/>
      </c>
      <c r="H285" s="72">
        <f t="shared" si="46"/>
        <v>0</v>
      </c>
      <c r="I285" s="67">
        <f t="shared" si="47"/>
        <v>0</v>
      </c>
      <c r="J285" s="25"/>
      <c r="K285" s="26"/>
      <c r="L285" s="46"/>
      <c r="M285" s="26"/>
      <c r="N285" s="25"/>
      <c r="O285" s="26"/>
      <c r="P285" s="25"/>
      <c r="Q285" s="26"/>
      <c r="R285" s="25"/>
      <c r="S285" s="26"/>
      <c r="T285" s="25"/>
      <c r="U285" s="26"/>
      <c r="V285" s="25"/>
      <c r="W285" s="26"/>
      <c r="X285" s="25"/>
      <c r="Y285" s="26"/>
      <c r="Z285" s="46"/>
      <c r="AA285" s="26"/>
      <c r="AB285" s="46"/>
      <c r="AC285" s="26"/>
      <c r="AD285" s="46"/>
      <c r="AE285" s="26"/>
      <c r="AF285" s="46"/>
      <c r="AG285" s="26"/>
      <c r="AH285" s="46"/>
      <c r="AI285" s="26"/>
      <c r="AJ285" s="46"/>
      <c r="AK285" s="26"/>
      <c r="AM285" s="65"/>
    </row>
    <row r="286" spans="1:39" ht="15" x14ac:dyDescent="0.25">
      <c r="A286" s="54" t="s">
        <v>3</v>
      </c>
      <c r="C286" s="29" t="str">
        <f t="shared" si="41"/>
        <v>Test</v>
      </c>
      <c r="D286" s="43" t="str">
        <f t="shared" si="42"/>
        <v/>
      </c>
      <c r="E286" s="23" t="str">
        <f t="shared" si="43"/>
        <v/>
      </c>
      <c r="F286" s="23" t="str">
        <f t="shared" si="44"/>
        <v/>
      </c>
      <c r="G286" s="23" t="str">
        <f t="shared" si="45"/>
        <v/>
      </c>
      <c r="H286" s="72">
        <f t="shared" si="46"/>
        <v>0</v>
      </c>
      <c r="I286" s="67">
        <f t="shared" si="47"/>
        <v>0</v>
      </c>
      <c r="J286" s="25"/>
      <c r="K286" s="26"/>
      <c r="L286" s="46"/>
      <c r="M286" s="46"/>
      <c r="N286" s="25"/>
      <c r="O286" s="46"/>
      <c r="P286" s="25"/>
      <c r="Q286" s="46"/>
      <c r="R286" s="25"/>
      <c r="S286" s="46"/>
      <c r="T286" s="25"/>
      <c r="U286" s="46"/>
      <c r="V286" s="25"/>
      <c r="W286" s="46"/>
      <c r="X286" s="25"/>
      <c r="Y286" s="26"/>
      <c r="Z286" s="46"/>
      <c r="AA286" s="26"/>
      <c r="AB286" s="46"/>
      <c r="AC286" s="26"/>
      <c r="AD286" s="46"/>
      <c r="AE286" s="26"/>
      <c r="AF286" s="46"/>
      <c r="AG286" s="26"/>
      <c r="AH286" s="46"/>
      <c r="AI286" s="26"/>
      <c r="AJ286" s="46"/>
      <c r="AK286" s="26"/>
      <c r="AM286" s="65"/>
    </row>
    <row r="287" spans="1:39" ht="15" x14ac:dyDescent="0.25">
      <c r="A287" s="54" t="s">
        <v>89</v>
      </c>
      <c r="C287" s="29" t="str">
        <f t="shared" si="41"/>
        <v>Test</v>
      </c>
      <c r="D287" s="43" t="str">
        <f t="shared" si="42"/>
        <v/>
      </c>
      <c r="E287" s="23" t="str">
        <f t="shared" si="43"/>
        <v/>
      </c>
      <c r="F287" s="23" t="str">
        <f t="shared" si="44"/>
        <v/>
      </c>
      <c r="G287" s="23" t="str">
        <f t="shared" si="45"/>
        <v/>
      </c>
      <c r="H287" s="72">
        <f t="shared" si="46"/>
        <v>0</v>
      </c>
      <c r="I287" s="67">
        <f t="shared" si="47"/>
        <v>0</v>
      </c>
      <c r="J287" s="25"/>
      <c r="K287" s="26"/>
      <c r="L287" s="46"/>
      <c r="M287" s="46"/>
      <c r="N287" s="25"/>
      <c r="O287" s="46"/>
      <c r="P287" s="25"/>
      <c r="Q287" s="46"/>
      <c r="R287" s="25"/>
      <c r="S287" s="46"/>
      <c r="T287" s="25"/>
      <c r="U287" s="46"/>
      <c r="V287" s="25"/>
      <c r="W287" s="46"/>
      <c r="X287" s="25"/>
      <c r="Y287" s="26"/>
      <c r="Z287" s="46"/>
      <c r="AA287" s="26"/>
      <c r="AB287" s="46"/>
      <c r="AC287" s="26"/>
      <c r="AD287" s="46"/>
      <c r="AE287" s="26"/>
      <c r="AF287" s="46"/>
      <c r="AG287" s="26"/>
      <c r="AH287" s="46"/>
      <c r="AI287" s="26"/>
      <c r="AJ287" s="46"/>
      <c r="AK287" s="26"/>
      <c r="AM287" s="65"/>
    </row>
    <row r="288" spans="1:39" ht="15" x14ac:dyDescent="0.25">
      <c r="A288" s="54" t="s">
        <v>5</v>
      </c>
      <c r="C288" s="29" t="str">
        <f t="shared" si="41"/>
        <v>Test</v>
      </c>
      <c r="D288" s="43" t="str">
        <f t="shared" si="42"/>
        <v/>
      </c>
      <c r="E288" s="23" t="str">
        <f t="shared" si="43"/>
        <v/>
      </c>
      <c r="F288" s="23" t="str">
        <f t="shared" si="44"/>
        <v/>
      </c>
      <c r="G288" s="23" t="str">
        <f t="shared" si="45"/>
        <v/>
      </c>
      <c r="H288" s="72">
        <f t="shared" si="46"/>
        <v>0</v>
      </c>
      <c r="I288" s="67">
        <f t="shared" si="47"/>
        <v>0</v>
      </c>
      <c r="J288" s="25"/>
      <c r="K288" s="26"/>
      <c r="L288" s="46"/>
      <c r="M288" s="26"/>
      <c r="N288" s="25"/>
      <c r="O288" s="26"/>
      <c r="P288" s="25"/>
      <c r="Q288" s="26"/>
      <c r="R288" s="25"/>
      <c r="S288" s="26"/>
      <c r="T288" s="25"/>
      <c r="U288" s="26"/>
      <c r="V288" s="25"/>
      <c r="W288" s="26"/>
      <c r="X288" s="25"/>
      <c r="Y288" s="26"/>
      <c r="Z288" s="46"/>
      <c r="AA288" s="26"/>
      <c r="AB288" s="46"/>
      <c r="AC288" s="26"/>
      <c r="AD288" s="46"/>
      <c r="AE288" s="26"/>
      <c r="AF288" s="46"/>
      <c r="AG288" s="26"/>
      <c r="AH288" s="46"/>
      <c r="AI288" s="26"/>
      <c r="AJ288" s="46"/>
      <c r="AK288" s="26"/>
      <c r="AM288" s="65"/>
    </row>
    <row r="289" spans="1:40" ht="15" x14ac:dyDescent="0.25">
      <c r="A289" s="54" t="s">
        <v>91</v>
      </c>
      <c r="C289" s="29" t="str">
        <f t="shared" si="41"/>
        <v>Test</v>
      </c>
      <c r="D289" s="43" t="str">
        <f t="shared" si="42"/>
        <v/>
      </c>
      <c r="E289" s="23" t="str">
        <f t="shared" si="43"/>
        <v/>
      </c>
      <c r="F289" s="23" t="str">
        <f t="shared" si="44"/>
        <v/>
      </c>
      <c r="G289" s="23" t="str">
        <f t="shared" si="45"/>
        <v/>
      </c>
      <c r="H289" s="72">
        <f t="shared" si="46"/>
        <v>0</v>
      </c>
      <c r="I289" s="67">
        <f t="shared" si="47"/>
        <v>0</v>
      </c>
      <c r="J289" s="25"/>
      <c r="K289" s="26"/>
      <c r="L289" s="46"/>
      <c r="M289" s="26"/>
      <c r="N289" s="25"/>
      <c r="O289" s="26"/>
      <c r="P289" s="25"/>
      <c r="Q289" s="26"/>
      <c r="R289" s="25"/>
      <c r="S289" s="26"/>
      <c r="T289" s="25"/>
      <c r="U289" s="26"/>
      <c r="V289" s="25"/>
      <c r="W289" s="26"/>
      <c r="X289" s="25"/>
      <c r="Y289" s="26"/>
      <c r="Z289" s="46"/>
      <c r="AA289" s="26"/>
      <c r="AB289" s="46"/>
      <c r="AC289" s="26"/>
      <c r="AD289" s="46"/>
      <c r="AE289" s="26"/>
      <c r="AF289" s="46"/>
      <c r="AG289" s="26"/>
      <c r="AH289" s="46"/>
      <c r="AI289" s="26"/>
      <c r="AJ289" s="46"/>
      <c r="AK289" s="26"/>
      <c r="AM289" s="65"/>
    </row>
    <row r="290" spans="1:40" ht="15" x14ac:dyDescent="0.25">
      <c r="A290" s="54" t="s">
        <v>6</v>
      </c>
      <c r="C290" s="29" t="str">
        <f t="shared" si="41"/>
        <v>Test</v>
      </c>
      <c r="D290" s="43" t="str">
        <f t="shared" si="42"/>
        <v/>
      </c>
      <c r="E290" s="23" t="str">
        <f t="shared" si="43"/>
        <v/>
      </c>
      <c r="F290" s="23" t="str">
        <f t="shared" si="44"/>
        <v/>
      </c>
      <c r="G290" s="23" t="str">
        <f t="shared" si="45"/>
        <v/>
      </c>
      <c r="H290" s="72">
        <f t="shared" si="46"/>
        <v>0</v>
      </c>
      <c r="I290" s="67">
        <f t="shared" si="47"/>
        <v>0</v>
      </c>
      <c r="J290" s="25"/>
      <c r="K290" s="26"/>
      <c r="L290" s="46"/>
      <c r="M290" s="26"/>
      <c r="N290" s="25"/>
      <c r="O290" s="26"/>
      <c r="P290" s="25"/>
      <c r="Q290" s="26"/>
      <c r="R290" s="25"/>
      <c r="S290" s="26"/>
      <c r="T290" s="25"/>
      <c r="U290" s="26"/>
      <c r="V290" s="25"/>
      <c r="W290" s="26"/>
      <c r="X290" s="25"/>
      <c r="Y290" s="26"/>
      <c r="Z290" s="46"/>
      <c r="AA290" s="26"/>
      <c r="AB290" s="46"/>
      <c r="AC290" s="26"/>
      <c r="AD290" s="46"/>
      <c r="AE290" s="26"/>
      <c r="AF290" s="46"/>
      <c r="AG290" s="26"/>
      <c r="AH290" s="46"/>
      <c r="AI290" s="26"/>
      <c r="AJ290" s="46"/>
      <c r="AK290" s="26"/>
      <c r="AM290" s="65"/>
    </row>
    <row r="291" spans="1:40" ht="15" x14ac:dyDescent="0.25">
      <c r="A291" s="47" t="s">
        <v>82</v>
      </c>
      <c r="C291" s="29" t="str">
        <f t="shared" si="41"/>
        <v>Test</v>
      </c>
      <c r="D291" s="43" t="str">
        <f t="shared" si="42"/>
        <v/>
      </c>
      <c r="E291" s="23" t="str">
        <f t="shared" si="43"/>
        <v/>
      </c>
      <c r="F291" s="23" t="str">
        <f t="shared" si="44"/>
        <v/>
      </c>
      <c r="G291" s="23" t="str">
        <f t="shared" si="45"/>
        <v/>
      </c>
      <c r="H291" s="72">
        <f t="shared" si="46"/>
        <v>0</v>
      </c>
      <c r="I291" s="67">
        <f t="shared" si="47"/>
        <v>0</v>
      </c>
      <c r="J291" s="25"/>
      <c r="K291" s="26"/>
      <c r="L291" s="46"/>
      <c r="M291" s="26"/>
      <c r="N291" s="25"/>
      <c r="O291" s="26"/>
      <c r="P291" s="25"/>
      <c r="Q291" s="26"/>
      <c r="R291" s="25"/>
      <c r="S291" s="26"/>
      <c r="T291" s="25"/>
      <c r="U291" s="26"/>
      <c r="V291" s="25"/>
      <c r="W291" s="26"/>
      <c r="X291" s="25"/>
      <c r="Y291" s="26"/>
      <c r="Z291" s="46"/>
      <c r="AA291" s="26"/>
      <c r="AB291" s="46"/>
      <c r="AC291" s="26"/>
      <c r="AD291" s="46"/>
      <c r="AE291" s="26"/>
      <c r="AF291" s="46"/>
      <c r="AG291" s="26"/>
      <c r="AH291" s="46"/>
      <c r="AI291" s="26"/>
      <c r="AJ291" s="46"/>
      <c r="AK291" s="26"/>
      <c r="AM291" s="65"/>
    </row>
    <row r="292" spans="1:40" ht="15" x14ac:dyDescent="0.25">
      <c r="A292" s="47" t="s">
        <v>8</v>
      </c>
      <c r="C292" s="29" t="str">
        <f t="shared" si="41"/>
        <v>Test</v>
      </c>
      <c r="D292" s="43" t="str">
        <f t="shared" si="42"/>
        <v/>
      </c>
      <c r="E292" s="23" t="str">
        <f t="shared" si="43"/>
        <v/>
      </c>
      <c r="F292" s="23" t="str">
        <f t="shared" si="44"/>
        <v/>
      </c>
      <c r="G292" s="23" t="str">
        <f t="shared" si="45"/>
        <v/>
      </c>
      <c r="H292" s="72">
        <f t="shared" si="46"/>
        <v>0</v>
      </c>
      <c r="I292" s="67">
        <f t="shared" si="47"/>
        <v>0</v>
      </c>
      <c r="J292" s="25"/>
      <c r="K292" s="26"/>
      <c r="L292" s="46"/>
      <c r="M292" s="26"/>
      <c r="N292" s="25"/>
      <c r="O292" s="26"/>
      <c r="P292" s="25"/>
      <c r="Q292" s="26"/>
      <c r="R292" s="25"/>
      <c r="S292" s="26"/>
      <c r="T292" s="25"/>
      <c r="U292" s="26"/>
      <c r="V292" s="25"/>
      <c r="W292" s="26"/>
      <c r="X292" s="25"/>
      <c r="Y292" s="26"/>
      <c r="Z292" s="46"/>
      <c r="AA292" s="26"/>
      <c r="AB292" s="46"/>
      <c r="AC292" s="26"/>
      <c r="AD292" s="46"/>
      <c r="AE292" s="26"/>
      <c r="AF292" s="46"/>
      <c r="AG292" s="26"/>
      <c r="AH292" s="46"/>
      <c r="AI292" s="26"/>
      <c r="AJ292" s="46"/>
      <c r="AK292" s="26"/>
      <c r="AM292" s="65"/>
    </row>
    <row r="293" spans="1:40" ht="15" x14ac:dyDescent="0.25">
      <c r="A293" s="47" t="s">
        <v>9</v>
      </c>
      <c r="C293" s="29" t="str">
        <f t="shared" si="41"/>
        <v>Test</v>
      </c>
      <c r="D293" s="43" t="str">
        <f t="shared" si="42"/>
        <v/>
      </c>
      <c r="E293" s="23" t="str">
        <f t="shared" si="43"/>
        <v/>
      </c>
      <c r="F293" s="23" t="str">
        <f t="shared" si="44"/>
        <v/>
      </c>
      <c r="G293" s="23" t="str">
        <f t="shared" si="45"/>
        <v/>
      </c>
      <c r="H293" s="72">
        <f t="shared" si="46"/>
        <v>0</v>
      </c>
      <c r="I293" s="67">
        <f t="shared" si="47"/>
        <v>0</v>
      </c>
      <c r="J293" s="25"/>
      <c r="K293" s="26"/>
      <c r="L293" s="46"/>
      <c r="M293" s="26"/>
      <c r="N293" s="25"/>
      <c r="O293" s="26"/>
      <c r="P293" s="25"/>
      <c r="Q293" s="26"/>
      <c r="R293" s="25"/>
      <c r="S293" s="26"/>
      <c r="T293" s="25"/>
      <c r="U293" s="26"/>
      <c r="V293" s="25"/>
      <c r="W293" s="26"/>
      <c r="X293" s="25"/>
      <c r="Y293" s="26"/>
      <c r="Z293" s="46"/>
      <c r="AA293" s="26"/>
      <c r="AB293" s="46"/>
      <c r="AC293" s="26"/>
      <c r="AD293" s="46"/>
      <c r="AE293" s="26"/>
      <c r="AF293" s="46"/>
      <c r="AG293" s="26"/>
      <c r="AH293" s="46"/>
      <c r="AI293" s="26"/>
      <c r="AJ293" s="46"/>
      <c r="AK293" s="26"/>
      <c r="AM293" s="65"/>
    </row>
    <row r="294" spans="1:40" ht="15" x14ac:dyDescent="0.25">
      <c r="A294" s="47" t="s">
        <v>206</v>
      </c>
      <c r="C294" s="29" t="str">
        <f t="shared" si="41"/>
        <v>Test</v>
      </c>
      <c r="D294" s="43" t="str">
        <f t="shared" si="42"/>
        <v/>
      </c>
      <c r="E294" s="23" t="str">
        <f t="shared" si="43"/>
        <v/>
      </c>
      <c r="F294" s="23" t="str">
        <f t="shared" si="44"/>
        <v/>
      </c>
      <c r="G294" s="23" t="str">
        <f t="shared" si="45"/>
        <v/>
      </c>
      <c r="H294" s="72">
        <f t="shared" si="46"/>
        <v>4.0509259259259257E-3</v>
      </c>
      <c r="I294" s="67" t="str">
        <f t="shared" si="47"/>
        <v>-</v>
      </c>
      <c r="J294" s="25"/>
      <c r="K294" s="26"/>
      <c r="L294" s="46"/>
      <c r="M294" s="26"/>
      <c r="N294" s="25"/>
      <c r="O294" s="26"/>
      <c r="P294" s="25"/>
      <c r="Q294" s="26"/>
      <c r="R294" s="25"/>
      <c r="S294" s="26"/>
      <c r="T294" s="25"/>
      <c r="U294" s="26"/>
      <c r="V294" s="25"/>
      <c r="W294" s="26"/>
      <c r="X294" s="25"/>
      <c r="Y294" s="26"/>
      <c r="Z294" s="46">
        <v>4.0509259259259257E-3</v>
      </c>
      <c r="AA294" s="26" t="s">
        <v>207</v>
      </c>
      <c r="AB294" s="46"/>
      <c r="AC294" s="26"/>
      <c r="AD294" s="46"/>
      <c r="AE294" s="26"/>
      <c r="AF294" s="46"/>
      <c r="AG294" s="26"/>
      <c r="AH294" s="46"/>
      <c r="AI294" s="26"/>
      <c r="AJ294" s="46"/>
      <c r="AK294" s="26"/>
      <c r="AM294" s="65" t="str">
        <f>IF(I294="", "",IF(I294&gt;2*H294, "","200m pace slower than 400m pace"))</f>
        <v/>
      </c>
    </row>
    <row r="295" spans="1:40" ht="15" x14ac:dyDescent="0.25">
      <c r="A295" s="47" t="s">
        <v>13</v>
      </c>
      <c r="C295" s="29" t="str">
        <f t="shared" si="41"/>
        <v>Test</v>
      </c>
      <c r="D295" s="43" t="str">
        <f t="shared" si="42"/>
        <v/>
      </c>
      <c r="E295" s="23" t="str">
        <f t="shared" si="43"/>
        <v/>
      </c>
      <c r="F295" s="23" t="str">
        <f t="shared" si="44"/>
        <v/>
      </c>
      <c r="G295" s="23" t="str">
        <f t="shared" si="45"/>
        <v/>
      </c>
      <c r="H295" s="72">
        <f t="shared" si="46"/>
        <v>0</v>
      </c>
      <c r="I295" s="67">
        <f t="shared" si="47"/>
        <v>0</v>
      </c>
      <c r="J295" s="25"/>
      <c r="K295" s="26"/>
      <c r="L295" s="46"/>
      <c r="M295" s="26"/>
      <c r="N295" s="25"/>
      <c r="O295" s="26"/>
      <c r="P295" s="25"/>
      <c r="Q295" s="26"/>
      <c r="R295" s="25"/>
      <c r="S295" s="26"/>
      <c r="T295" s="25"/>
      <c r="U295" s="26"/>
      <c r="V295" s="25"/>
      <c r="W295" s="26"/>
      <c r="X295" s="25"/>
      <c r="Y295" s="26"/>
      <c r="Z295" s="46"/>
      <c r="AA295" s="26"/>
      <c r="AB295" s="46"/>
      <c r="AC295" s="26"/>
      <c r="AD295" s="46"/>
      <c r="AE295" s="26"/>
      <c r="AF295" s="46"/>
      <c r="AG295" s="26"/>
      <c r="AH295" s="46"/>
      <c r="AI295" s="26"/>
      <c r="AJ295" s="46"/>
      <c r="AK295" s="26"/>
      <c r="AM295" s="65"/>
    </row>
    <row r="296" spans="1:40" ht="15" x14ac:dyDescent="0.25">
      <c r="A296" s="54" t="s">
        <v>15</v>
      </c>
      <c r="C296" s="29" t="str">
        <f t="shared" si="41"/>
        <v>Test</v>
      </c>
      <c r="D296" s="43" t="str">
        <f t="shared" si="42"/>
        <v/>
      </c>
      <c r="E296" s="23" t="str">
        <f t="shared" si="43"/>
        <v/>
      </c>
      <c r="F296" s="23" t="str">
        <f t="shared" si="44"/>
        <v/>
      </c>
      <c r="G296" s="23" t="str">
        <f t="shared" si="45"/>
        <v/>
      </c>
      <c r="H296" s="72">
        <f t="shared" si="46"/>
        <v>0</v>
      </c>
      <c r="I296" s="67">
        <f t="shared" si="47"/>
        <v>0</v>
      </c>
      <c r="J296" s="25"/>
      <c r="K296" s="26"/>
      <c r="L296" s="46"/>
      <c r="M296" s="26"/>
      <c r="N296" s="25"/>
      <c r="O296" s="26"/>
      <c r="P296" s="25"/>
      <c r="Q296" s="26"/>
      <c r="R296" s="25"/>
      <c r="S296" s="26"/>
      <c r="T296" s="25"/>
      <c r="U296" s="26"/>
      <c r="V296" s="25"/>
      <c r="W296" s="26"/>
      <c r="X296" s="25"/>
      <c r="Y296" s="26"/>
      <c r="Z296" s="46"/>
      <c r="AA296" s="26"/>
      <c r="AB296" s="46"/>
      <c r="AC296" s="26"/>
      <c r="AD296" s="46"/>
      <c r="AE296" s="26"/>
      <c r="AF296" s="46"/>
      <c r="AG296" s="26"/>
      <c r="AH296" s="46"/>
      <c r="AI296" s="26"/>
      <c r="AJ296" s="46"/>
      <c r="AK296" s="26"/>
      <c r="AM296" s="65"/>
    </row>
    <row r="297" spans="1:40" ht="15" x14ac:dyDescent="0.25">
      <c r="A297" s="54" t="s">
        <v>122</v>
      </c>
      <c r="C297" s="29" t="str">
        <f t="shared" si="41"/>
        <v>Test</v>
      </c>
      <c r="D297" s="43" t="str">
        <f t="shared" si="42"/>
        <v/>
      </c>
      <c r="E297" s="23" t="str">
        <f t="shared" si="43"/>
        <v/>
      </c>
      <c r="F297" s="23" t="str">
        <f t="shared" si="44"/>
        <v/>
      </c>
      <c r="G297" s="23" t="str">
        <f t="shared" si="45"/>
        <v/>
      </c>
      <c r="H297" s="72" t="str">
        <f t="shared" si="46"/>
        <v>???</v>
      </c>
      <c r="I297" s="67">
        <f t="shared" si="47"/>
        <v>4.409722222222222E-3</v>
      </c>
      <c r="J297" s="25"/>
      <c r="K297" s="26"/>
      <c r="L297" s="46"/>
      <c r="M297" s="26"/>
      <c r="N297" s="25"/>
      <c r="O297" s="26"/>
      <c r="P297" s="25"/>
      <c r="Q297" s="26"/>
      <c r="R297" s="25"/>
      <c r="S297" s="26"/>
      <c r="T297" s="25"/>
      <c r="U297" s="26"/>
      <c r="V297" s="25"/>
      <c r="W297" s="26"/>
      <c r="X297" s="25"/>
      <c r="Y297" s="26"/>
      <c r="Z297" s="46"/>
      <c r="AA297" s="26"/>
      <c r="AB297" s="46"/>
      <c r="AC297" s="26"/>
      <c r="AD297" s="46"/>
      <c r="AE297" s="26"/>
      <c r="AF297" s="46"/>
      <c r="AG297" s="26"/>
      <c r="AH297" s="46"/>
      <c r="AI297" s="26"/>
      <c r="AJ297" s="46" t="s">
        <v>123</v>
      </c>
      <c r="AK297" s="26">
        <v>4.409722222222222E-3</v>
      </c>
      <c r="AM297" s="65"/>
    </row>
    <row r="298" spans="1:40" ht="15" x14ac:dyDescent="0.25">
      <c r="A298" s="54" t="s">
        <v>17</v>
      </c>
      <c r="C298" s="29" t="str">
        <f t="shared" si="41"/>
        <v>Test</v>
      </c>
      <c r="D298" s="43" t="str">
        <f t="shared" si="42"/>
        <v/>
      </c>
      <c r="E298" s="23" t="str">
        <f t="shared" si="43"/>
        <v/>
      </c>
      <c r="F298" s="23" t="str">
        <f t="shared" si="44"/>
        <v/>
      </c>
      <c r="G298" s="23" t="str">
        <f t="shared" si="45"/>
        <v/>
      </c>
      <c r="H298" s="72">
        <f t="shared" si="46"/>
        <v>0</v>
      </c>
      <c r="I298" s="67">
        <f t="shared" si="47"/>
        <v>0</v>
      </c>
      <c r="J298" s="25"/>
      <c r="K298" s="26"/>
      <c r="L298" s="46"/>
      <c r="M298" s="26"/>
      <c r="N298" s="25"/>
      <c r="O298" s="26"/>
      <c r="P298" s="25"/>
      <c r="Q298" s="26"/>
      <c r="R298" s="25"/>
      <c r="S298" s="26"/>
      <c r="T298" s="25"/>
      <c r="U298" s="26"/>
      <c r="V298" s="25"/>
      <c r="W298" s="26"/>
      <c r="X298" s="25"/>
      <c r="Y298" s="26"/>
      <c r="Z298" s="46"/>
      <c r="AA298" s="26"/>
      <c r="AB298" s="46"/>
      <c r="AC298" s="26"/>
      <c r="AD298" s="46"/>
      <c r="AE298" s="26"/>
      <c r="AF298" s="46"/>
      <c r="AG298" s="26"/>
      <c r="AH298" s="46"/>
      <c r="AI298" s="26"/>
      <c r="AJ298" s="46"/>
      <c r="AK298" s="26"/>
      <c r="AM298" s="65"/>
      <c r="AN298" s="13"/>
    </row>
    <row r="299" spans="1:40" ht="15" x14ac:dyDescent="0.25">
      <c r="A299" s="54" t="s">
        <v>18</v>
      </c>
      <c r="C299" s="29" t="str">
        <f t="shared" si="41"/>
        <v>Test</v>
      </c>
      <c r="D299" s="43" t="str">
        <f t="shared" si="42"/>
        <v/>
      </c>
      <c r="E299" s="23" t="str">
        <f t="shared" si="43"/>
        <v/>
      </c>
      <c r="F299" s="23" t="str">
        <f t="shared" si="44"/>
        <v/>
      </c>
      <c r="G299" s="23" t="str">
        <f t="shared" si="45"/>
        <v/>
      </c>
      <c r="H299" s="72">
        <f t="shared" si="46"/>
        <v>0</v>
      </c>
      <c r="I299" s="67">
        <f t="shared" si="47"/>
        <v>0</v>
      </c>
      <c r="J299" s="25"/>
      <c r="K299" s="26"/>
      <c r="L299" s="46"/>
      <c r="M299" s="26"/>
      <c r="N299" s="25"/>
      <c r="O299" s="26"/>
      <c r="P299" s="25"/>
      <c r="Q299" s="26"/>
      <c r="R299" s="25"/>
      <c r="S299" s="26"/>
      <c r="T299" s="25"/>
      <c r="U299" s="26"/>
      <c r="V299" s="25"/>
      <c r="W299" s="26"/>
      <c r="X299" s="25"/>
      <c r="Y299" s="26"/>
      <c r="Z299" s="46"/>
      <c r="AA299" s="26"/>
      <c r="AB299" s="46"/>
      <c r="AC299" s="26"/>
      <c r="AD299" s="46"/>
      <c r="AE299" s="26"/>
      <c r="AF299" s="46"/>
      <c r="AG299" s="26"/>
      <c r="AH299" s="46"/>
      <c r="AI299" s="26"/>
      <c r="AJ299" s="46"/>
      <c r="AK299" s="26"/>
      <c r="AM299" s="65"/>
    </row>
    <row r="300" spans="1:40" ht="15" x14ac:dyDescent="0.25">
      <c r="A300" s="54" t="s">
        <v>93</v>
      </c>
      <c r="C300" s="29" t="str">
        <f t="shared" si="41"/>
        <v>Test</v>
      </c>
      <c r="D300" s="43" t="str">
        <f t="shared" si="42"/>
        <v/>
      </c>
      <c r="E300" s="23" t="str">
        <f t="shared" si="43"/>
        <v/>
      </c>
      <c r="F300" s="23" t="str">
        <f t="shared" si="44"/>
        <v/>
      </c>
      <c r="G300" s="23" t="str">
        <f t="shared" si="45"/>
        <v/>
      </c>
      <c r="H300" s="72">
        <f t="shared" si="46"/>
        <v>0</v>
      </c>
      <c r="I300" s="67">
        <f t="shared" si="47"/>
        <v>0</v>
      </c>
      <c r="J300" s="25"/>
      <c r="K300" s="26"/>
      <c r="L300" s="46"/>
      <c r="M300" s="26"/>
      <c r="N300" s="25"/>
      <c r="O300" s="26"/>
      <c r="P300" s="25"/>
      <c r="Q300" s="26"/>
      <c r="R300" s="25"/>
      <c r="S300" s="26"/>
      <c r="T300" s="25"/>
      <c r="U300" s="26"/>
      <c r="V300" s="25"/>
      <c r="W300" s="26"/>
      <c r="X300" s="25"/>
      <c r="Y300" s="26"/>
      <c r="Z300" s="46"/>
      <c r="AA300" s="26"/>
      <c r="AB300" s="46"/>
      <c r="AC300" s="26"/>
      <c r="AD300" s="46"/>
      <c r="AE300" s="26"/>
      <c r="AF300" s="46"/>
      <c r="AG300" s="26"/>
      <c r="AH300" s="46"/>
      <c r="AI300" s="26"/>
      <c r="AJ300" s="46"/>
      <c r="AK300" s="26"/>
      <c r="AM300" s="65"/>
    </row>
    <row r="301" spans="1:40" ht="15" x14ac:dyDescent="0.25">
      <c r="A301" s="54" t="s">
        <v>55</v>
      </c>
      <c r="C301" s="29" t="str">
        <f t="shared" si="41"/>
        <v>Test</v>
      </c>
      <c r="D301" s="43" t="str">
        <f t="shared" si="42"/>
        <v/>
      </c>
      <c r="E301" s="23" t="str">
        <f t="shared" si="43"/>
        <v/>
      </c>
      <c r="F301" s="23" t="str">
        <f t="shared" si="44"/>
        <v/>
      </c>
      <c r="G301" s="23" t="str">
        <f t="shared" si="45"/>
        <v/>
      </c>
      <c r="H301" s="72">
        <f t="shared" si="46"/>
        <v>0</v>
      </c>
      <c r="I301" s="67">
        <f t="shared" si="47"/>
        <v>0</v>
      </c>
      <c r="J301" s="25"/>
      <c r="K301" s="26"/>
      <c r="L301" s="46"/>
      <c r="M301" s="26"/>
      <c r="N301" s="25"/>
      <c r="O301" s="26"/>
      <c r="P301" s="25"/>
      <c r="Q301" s="26"/>
      <c r="R301" s="25"/>
      <c r="S301" s="26"/>
      <c r="T301" s="25"/>
      <c r="U301" s="26"/>
      <c r="V301" s="25"/>
      <c r="W301" s="26"/>
      <c r="X301" s="25"/>
      <c r="Y301" s="26"/>
      <c r="Z301" s="46"/>
      <c r="AA301" s="26"/>
      <c r="AB301" s="46"/>
      <c r="AC301" s="26"/>
      <c r="AD301" s="46"/>
      <c r="AE301" s="26"/>
      <c r="AF301" s="46"/>
      <c r="AG301" s="26"/>
      <c r="AH301" s="46"/>
      <c r="AI301" s="26"/>
      <c r="AJ301" s="46"/>
      <c r="AK301" s="26"/>
      <c r="AM301" s="65"/>
    </row>
    <row r="302" spans="1:40" ht="15" x14ac:dyDescent="0.25">
      <c r="A302" s="54" t="s">
        <v>56</v>
      </c>
      <c r="C302" s="29" t="str">
        <f t="shared" si="41"/>
        <v>Test</v>
      </c>
      <c r="D302" s="43" t="str">
        <f t="shared" si="42"/>
        <v/>
      </c>
      <c r="E302" s="23" t="str">
        <f t="shared" si="43"/>
        <v/>
      </c>
      <c r="F302" s="23" t="str">
        <f t="shared" si="44"/>
        <v/>
      </c>
      <c r="G302" s="23" t="str">
        <f t="shared" si="45"/>
        <v/>
      </c>
      <c r="H302" s="72">
        <f t="shared" si="46"/>
        <v>0</v>
      </c>
      <c r="I302" s="67">
        <f t="shared" si="47"/>
        <v>0</v>
      </c>
      <c r="J302" s="25"/>
      <c r="K302" s="26"/>
      <c r="L302" s="46"/>
      <c r="M302" s="26"/>
      <c r="N302" s="25"/>
      <c r="O302" s="26"/>
      <c r="P302" s="25"/>
      <c r="Q302" s="26"/>
      <c r="R302" s="25"/>
      <c r="S302" s="26"/>
      <c r="T302" s="25"/>
      <c r="U302" s="26"/>
      <c r="V302" s="25"/>
      <c r="W302" s="26"/>
      <c r="X302" s="25"/>
      <c r="Y302" s="26"/>
      <c r="Z302" s="46"/>
      <c r="AA302" s="26"/>
      <c r="AB302" s="46"/>
      <c r="AC302" s="26"/>
      <c r="AD302" s="46"/>
      <c r="AE302" s="26"/>
      <c r="AF302" s="46"/>
      <c r="AG302" s="26"/>
      <c r="AH302" s="46"/>
      <c r="AI302" s="26"/>
      <c r="AJ302" s="46"/>
      <c r="AK302" s="26"/>
      <c r="AM302" s="65"/>
    </row>
    <row r="303" spans="1:40" ht="15" x14ac:dyDescent="0.25">
      <c r="A303" s="54" t="s">
        <v>20</v>
      </c>
      <c r="C303" s="29" t="str">
        <f t="shared" si="41"/>
        <v>Test</v>
      </c>
      <c r="D303" s="43" t="str">
        <f t="shared" si="42"/>
        <v/>
      </c>
      <c r="E303" s="23" t="str">
        <f t="shared" si="43"/>
        <v/>
      </c>
      <c r="F303" s="23" t="str">
        <f t="shared" si="44"/>
        <v/>
      </c>
      <c r="G303" s="23" t="str">
        <f t="shared" si="45"/>
        <v/>
      </c>
      <c r="H303" s="72">
        <f t="shared" si="46"/>
        <v>0</v>
      </c>
      <c r="I303" s="67">
        <f t="shared" si="47"/>
        <v>0</v>
      </c>
      <c r="J303" s="25"/>
      <c r="K303" s="26"/>
      <c r="L303" s="46"/>
      <c r="M303" s="26"/>
      <c r="N303" s="25"/>
      <c r="O303" s="26"/>
      <c r="P303" s="25"/>
      <c r="Q303" s="26"/>
      <c r="R303" s="25"/>
      <c r="S303" s="26"/>
      <c r="T303" s="25"/>
      <c r="U303" s="26"/>
      <c r="V303" s="25"/>
      <c r="W303" s="26"/>
      <c r="X303" s="25"/>
      <c r="Y303" s="26"/>
      <c r="Z303" s="46"/>
      <c r="AA303" s="26"/>
      <c r="AB303" s="46"/>
      <c r="AC303" s="26"/>
      <c r="AD303" s="46"/>
      <c r="AE303" s="26"/>
      <c r="AF303" s="46"/>
      <c r="AG303" s="26"/>
      <c r="AH303" s="46"/>
      <c r="AI303" s="26"/>
      <c r="AJ303" s="46"/>
      <c r="AK303" s="26"/>
      <c r="AM303" s="65"/>
    </row>
    <row r="304" spans="1:40" ht="15" x14ac:dyDescent="0.25">
      <c r="A304" s="54" t="s">
        <v>22</v>
      </c>
      <c r="C304" s="29" t="str">
        <f t="shared" si="41"/>
        <v>Test</v>
      </c>
      <c r="D304" s="43" t="str">
        <f t="shared" si="42"/>
        <v/>
      </c>
      <c r="E304" s="23" t="str">
        <f t="shared" si="43"/>
        <v/>
      </c>
      <c r="F304" s="23" t="str">
        <f t="shared" si="44"/>
        <v/>
      </c>
      <c r="G304" s="23" t="str">
        <f t="shared" si="45"/>
        <v/>
      </c>
      <c r="H304" s="72">
        <f t="shared" si="46"/>
        <v>0</v>
      </c>
      <c r="I304" s="67">
        <f t="shared" si="47"/>
        <v>0</v>
      </c>
      <c r="J304" s="25"/>
      <c r="K304" s="26"/>
      <c r="L304" s="46"/>
      <c r="M304" s="26"/>
      <c r="N304" s="25"/>
      <c r="O304" s="26"/>
      <c r="P304" s="25"/>
      <c r="Q304" s="26"/>
      <c r="R304" s="25"/>
      <c r="S304" s="26"/>
      <c r="T304" s="25"/>
      <c r="U304" s="26"/>
      <c r="V304" s="25"/>
      <c r="W304" s="26"/>
      <c r="X304" s="25"/>
      <c r="Y304" s="26"/>
      <c r="Z304" s="46"/>
      <c r="AA304" s="26"/>
      <c r="AB304" s="46"/>
      <c r="AC304" s="26"/>
      <c r="AD304" s="46"/>
      <c r="AE304" s="26"/>
      <c r="AF304" s="46"/>
      <c r="AG304" s="26"/>
      <c r="AH304" s="46"/>
      <c r="AI304" s="26"/>
      <c r="AJ304" s="46"/>
      <c r="AK304" s="26"/>
      <c r="AM304" s="65"/>
    </row>
    <row r="305" spans="1:39" ht="15" x14ac:dyDescent="0.25">
      <c r="A305" s="47" t="s">
        <v>23</v>
      </c>
      <c r="C305" s="29" t="str">
        <f t="shared" si="41"/>
        <v>Test</v>
      </c>
      <c r="D305" s="43" t="str">
        <f t="shared" si="42"/>
        <v/>
      </c>
      <c r="E305" s="23" t="str">
        <f t="shared" si="43"/>
        <v/>
      </c>
      <c r="F305" s="23" t="str">
        <f t="shared" si="44"/>
        <v/>
      </c>
      <c r="G305" s="23" t="str">
        <f t="shared" si="45"/>
        <v/>
      </c>
      <c r="H305" s="72">
        <f t="shared" si="46"/>
        <v>0</v>
      </c>
      <c r="I305" s="67">
        <f t="shared" si="47"/>
        <v>0</v>
      </c>
      <c r="J305" s="25"/>
      <c r="K305" s="26"/>
      <c r="L305" s="46"/>
      <c r="M305" s="26"/>
      <c r="N305" s="25"/>
      <c r="O305" s="26"/>
      <c r="P305" s="25"/>
      <c r="Q305" s="26"/>
      <c r="R305" s="25"/>
      <c r="S305" s="26"/>
      <c r="T305" s="25"/>
      <c r="U305" s="26"/>
      <c r="V305" s="25"/>
      <c r="W305" s="26"/>
      <c r="X305" s="25"/>
      <c r="Y305" s="26"/>
      <c r="Z305" s="46"/>
      <c r="AA305" s="26"/>
      <c r="AB305" s="46"/>
      <c r="AC305" s="26"/>
      <c r="AD305" s="46"/>
      <c r="AE305" s="26"/>
      <c r="AF305" s="46"/>
      <c r="AG305" s="26"/>
      <c r="AH305" s="46"/>
      <c r="AI305" s="26"/>
      <c r="AJ305" s="46"/>
      <c r="AK305" s="26"/>
      <c r="AM305" s="65"/>
    </row>
    <row r="306" spans="1:39" ht="15" x14ac:dyDescent="0.25">
      <c r="A306" s="47" t="s">
        <v>25</v>
      </c>
      <c r="C306" s="29" t="str">
        <f t="shared" si="41"/>
        <v>Test</v>
      </c>
      <c r="D306" s="43" t="str">
        <f t="shared" si="42"/>
        <v/>
      </c>
      <c r="E306" s="23" t="str">
        <f t="shared" si="43"/>
        <v/>
      </c>
      <c r="F306" s="23" t="str">
        <f t="shared" si="44"/>
        <v/>
      </c>
      <c r="G306" s="23" t="str">
        <f t="shared" si="45"/>
        <v/>
      </c>
      <c r="H306" s="72">
        <f t="shared" si="46"/>
        <v>0</v>
      </c>
      <c r="I306" s="67">
        <f t="shared" si="47"/>
        <v>0</v>
      </c>
      <c r="J306" s="25"/>
      <c r="K306" s="26"/>
      <c r="L306" s="46"/>
      <c r="M306" s="26"/>
      <c r="N306" s="25"/>
      <c r="O306" s="26"/>
      <c r="P306" s="25"/>
      <c r="Q306" s="26"/>
      <c r="R306" s="25"/>
      <c r="S306" s="26"/>
      <c r="T306" s="25"/>
      <c r="U306" s="26"/>
      <c r="V306" s="25"/>
      <c r="W306" s="26"/>
      <c r="X306" s="25"/>
      <c r="Y306" s="26"/>
      <c r="Z306" s="46"/>
      <c r="AA306" s="26"/>
      <c r="AB306" s="46"/>
      <c r="AC306" s="26"/>
      <c r="AD306" s="46"/>
      <c r="AE306" s="26"/>
      <c r="AF306" s="46"/>
      <c r="AG306" s="26"/>
      <c r="AH306" s="46"/>
      <c r="AI306" s="26"/>
      <c r="AJ306" s="46"/>
      <c r="AK306" s="26"/>
      <c r="AM306" s="65"/>
    </row>
    <row r="307" spans="1:39" ht="15" x14ac:dyDescent="0.25">
      <c r="A307" s="54" t="s">
        <v>26</v>
      </c>
      <c r="C307" s="29" t="str">
        <f t="shared" si="41"/>
        <v>Test</v>
      </c>
      <c r="D307" s="43" t="str">
        <f t="shared" si="42"/>
        <v/>
      </c>
      <c r="E307" s="23" t="str">
        <f t="shared" si="43"/>
        <v/>
      </c>
      <c r="F307" s="23" t="str">
        <f t="shared" si="44"/>
        <v/>
      </c>
      <c r="G307" s="23" t="str">
        <f t="shared" si="45"/>
        <v/>
      </c>
      <c r="H307" s="72">
        <f t="shared" si="46"/>
        <v>0</v>
      </c>
      <c r="I307" s="67">
        <f t="shared" si="47"/>
        <v>0</v>
      </c>
      <c r="J307" s="25"/>
      <c r="K307" s="26"/>
      <c r="L307" s="46"/>
      <c r="M307" s="26"/>
      <c r="N307" s="25"/>
      <c r="O307" s="26"/>
      <c r="P307" s="25"/>
      <c r="Q307" s="26"/>
      <c r="R307" s="25"/>
      <c r="S307" s="26"/>
      <c r="T307" s="25"/>
      <c r="U307" s="26"/>
      <c r="V307" s="25"/>
      <c r="W307" s="26"/>
      <c r="X307" s="25"/>
      <c r="Y307" s="26"/>
      <c r="Z307" s="46"/>
      <c r="AA307" s="26"/>
      <c r="AB307" s="46"/>
      <c r="AC307" s="26"/>
      <c r="AD307" s="46"/>
      <c r="AE307" s="26"/>
      <c r="AF307" s="46"/>
      <c r="AG307" s="26"/>
      <c r="AH307" s="46"/>
      <c r="AI307" s="26"/>
      <c r="AJ307" s="46"/>
      <c r="AK307" s="26"/>
      <c r="AM307" s="65"/>
    </row>
    <row r="308" spans="1:39" ht="15" x14ac:dyDescent="0.25">
      <c r="A308" s="54" t="s">
        <v>28</v>
      </c>
      <c r="C308" s="29" t="str">
        <f t="shared" si="41"/>
        <v>Test</v>
      </c>
      <c r="D308" s="43" t="str">
        <f t="shared" si="42"/>
        <v/>
      </c>
      <c r="E308" s="23" t="str">
        <f t="shared" si="43"/>
        <v/>
      </c>
      <c r="F308" s="23" t="str">
        <f t="shared" si="44"/>
        <v/>
      </c>
      <c r="G308" s="23" t="str">
        <f t="shared" si="45"/>
        <v/>
      </c>
      <c r="H308" s="72">
        <f t="shared" si="46"/>
        <v>0</v>
      </c>
      <c r="I308" s="67">
        <f t="shared" si="47"/>
        <v>0</v>
      </c>
      <c r="J308" s="25"/>
      <c r="K308" s="26"/>
      <c r="L308" s="46"/>
      <c r="M308" s="26"/>
      <c r="N308" s="25"/>
      <c r="O308" s="26"/>
      <c r="P308" s="25"/>
      <c r="Q308" s="26"/>
      <c r="R308" s="25"/>
      <c r="S308" s="26"/>
      <c r="T308" s="25"/>
      <c r="U308" s="26"/>
      <c r="V308" s="25"/>
      <c r="W308" s="26"/>
      <c r="X308" s="25"/>
      <c r="Y308" s="26"/>
      <c r="Z308" s="46"/>
      <c r="AA308" s="26"/>
      <c r="AB308" s="46"/>
      <c r="AC308" s="26"/>
      <c r="AD308" s="46"/>
      <c r="AE308" s="26"/>
      <c r="AF308" s="46"/>
      <c r="AG308" s="26"/>
      <c r="AH308" s="46"/>
      <c r="AI308" s="26"/>
      <c r="AJ308" s="46"/>
      <c r="AK308" s="26"/>
      <c r="AM308" s="65"/>
    </row>
    <row r="309" spans="1:39" ht="15" x14ac:dyDescent="0.25">
      <c r="A309" s="54" t="s">
        <v>31</v>
      </c>
      <c r="C309" s="29" t="str">
        <f t="shared" si="41"/>
        <v>Test</v>
      </c>
      <c r="D309" s="43" t="str">
        <f t="shared" si="42"/>
        <v/>
      </c>
      <c r="E309" s="23" t="str">
        <f t="shared" si="43"/>
        <v/>
      </c>
      <c r="F309" s="23" t="str">
        <f t="shared" si="44"/>
        <v/>
      </c>
      <c r="G309" s="23" t="str">
        <f t="shared" si="45"/>
        <v/>
      </c>
      <c r="H309" s="72">
        <f t="shared" si="46"/>
        <v>0</v>
      </c>
      <c r="I309" s="67">
        <f t="shared" si="47"/>
        <v>0</v>
      </c>
      <c r="J309" s="25"/>
      <c r="K309" s="26"/>
      <c r="L309" s="46"/>
      <c r="M309" s="26"/>
      <c r="N309" s="25"/>
      <c r="O309" s="26"/>
      <c r="P309" s="25"/>
      <c r="Q309" s="26"/>
      <c r="R309" s="25"/>
      <c r="S309" s="26"/>
      <c r="T309" s="25"/>
      <c r="U309" s="26"/>
      <c r="V309" s="25"/>
      <c r="W309" s="26"/>
      <c r="X309" s="25"/>
      <c r="Y309" s="26"/>
      <c r="Z309" s="46"/>
      <c r="AA309" s="26"/>
      <c r="AB309" s="46"/>
      <c r="AC309" s="26"/>
      <c r="AD309" s="46"/>
      <c r="AE309" s="26"/>
      <c r="AF309" s="46"/>
      <c r="AG309" s="26"/>
      <c r="AH309" s="46"/>
      <c r="AI309" s="26"/>
      <c r="AJ309" s="46"/>
      <c r="AK309" s="26"/>
      <c r="AM309" s="65"/>
    </row>
    <row r="310" spans="1:39" ht="15" x14ac:dyDescent="0.25">
      <c r="A310" s="54" t="s">
        <v>32</v>
      </c>
      <c r="C310" s="29" t="str">
        <f t="shared" si="41"/>
        <v>Test</v>
      </c>
      <c r="D310" s="43" t="str">
        <f t="shared" si="42"/>
        <v/>
      </c>
      <c r="E310" s="23" t="str">
        <f t="shared" si="43"/>
        <v/>
      </c>
      <c r="F310" s="23" t="str">
        <f t="shared" si="44"/>
        <v/>
      </c>
      <c r="G310" s="23" t="str">
        <f t="shared" si="45"/>
        <v/>
      </c>
      <c r="H310" s="72">
        <f t="shared" si="46"/>
        <v>0</v>
      </c>
      <c r="I310" s="67">
        <f t="shared" si="47"/>
        <v>0</v>
      </c>
      <c r="J310" s="25"/>
      <c r="K310" s="26"/>
      <c r="L310" s="46"/>
      <c r="M310" s="26"/>
      <c r="N310" s="25"/>
      <c r="O310" s="26"/>
      <c r="P310" s="25"/>
      <c r="Q310" s="26"/>
      <c r="R310" s="25"/>
      <c r="S310" s="26"/>
      <c r="T310" s="25"/>
      <c r="U310" s="26"/>
      <c r="V310" s="25"/>
      <c r="W310" s="26"/>
      <c r="X310" s="25"/>
      <c r="Y310" s="26"/>
      <c r="Z310" s="46"/>
      <c r="AA310" s="26"/>
      <c r="AB310" s="46"/>
      <c r="AC310" s="26"/>
      <c r="AD310" s="46"/>
      <c r="AE310" s="26"/>
      <c r="AF310" s="46"/>
      <c r="AG310" s="26"/>
      <c r="AH310" s="46"/>
      <c r="AI310" s="26"/>
      <c r="AJ310" s="46"/>
      <c r="AK310" s="26"/>
      <c r="AM310" s="65"/>
    </row>
    <row r="311" spans="1:39" ht="15" x14ac:dyDescent="0.25">
      <c r="A311" s="47" t="s">
        <v>33</v>
      </c>
      <c r="C311" s="29" t="str">
        <f t="shared" si="41"/>
        <v>Test</v>
      </c>
      <c r="D311" s="43" t="str">
        <f t="shared" si="42"/>
        <v/>
      </c>
      <c r="E311" s="23" t="str">
        <f t="shared" si="43"/>
        <v/>
      </c>
      <c r="F311" s="23" t="str">
        <f t="shared" si="44"/>
        <v/>
      </c>
      <c r="G311" s="23" t="str">
        <f t="shared" si="45"/>
        <v/>
      </c>
      <c r="H311" s="72">
        <f t="shared" si="46"/>
        <v>0</v>
      </c>
      <c r="I311" s="67">
        <f t="shared" si="47"/>
        <v>0</v>
      </c>
      <c r="J311" s="25"/>
      <c r="K311" s="26"/>
      <c r="L311" s="46"/>
      <c r="M311" s="26"/>
      <c r="N311" s="25"/>
      <c r="O311" s="26"/>
      <c r="P311" s="25"/>
      <c r="Q311" s="26"/>
      <c r="R311" s="25"/>
      <c r="S311" s="26"/>
      <c r="T311" s="25"/>
      <c r="U311" s="26"/>
      <c r="V311" s="25"/>
      <c r="W311" s="26"/>
      <c r="X311" s="25"/>
      <c r="Y311" s="26"/>
      <c r="Z311" s="46"/>
      <c r="AA311" s="26"/>
      <c r="AB311" s="46"/>
      <c r="AC311" s="26"/>
      <c r="AD311" s="46"/>
      <c r="AE311" s="26"/>
      <c r="AF311" s="46"/>
      <c r="AG311" s="26"/>
      <c r="AH311" s="46"/>
      <c r="AI311" s="26"/>
      <c r="AJ311" s="46"/>
      <c r="AK311" s="26"/>
      <c r="AM311" s="65"/>
    </row>
    <row r="312" spans="1:39" ht="15" x14ac:dyDescent="0.25">
      <c r="A312" s="54" t="s">
        <v>34</v>
      </c>
      <c r="C312" s="29" t="str">
        <f t="shared" si="41"/>
        <v>Test</v>
      </c>
      <c r="D312" s="43" t="str">
        <f t="shared" si="42"/>
        <v/>
      </c>
      <c r="E312" s="23" t="str">
        <f t="shared" si="43"/>
        <v/>
      </c>
      <c r="F312" s="23" t="str">
        <f t="shared" si="44"/>
        <v/>
      </c>
      <c r="G312" s="23" t="str">
        <f t="shared" si="45"/>
        <v/>
      </c>
      <c r="H312" s="72">
        <f t="shared" si="46"/>
        <v>0</v>
      </c>
      <c r="I312" s="67">
        <f t="shared" si="47"/>
        <v>0</v>
      </c>
      <c r="J312" s="25"/>
      <c r="K312" s="26"/>
      <c r="L312" s="46"/>
      <c r="M312" s="26"/>
      <c r="N312" s="25"/>
      <c r="O312" s="26"/>
      <c r="P312" s="25"/>
      <c r="Q312" s="26"/>
      <c r="R312" s="25"/>
      <c r="S312" s="26"/>
      <c r="T312" s="25"/>
      <c r="U312" s="26"/>
      <c r="V312" s="25"/>
      <c r="W312" s="26"/>
      <c r="X312" s="25"/>
      <c r="Y312" s="26"/>
      <c r="Z312" s="46"/>
      <c r="AA312" s="26"/>
      <c r="AB312" s="46"/>
      <c r="AC312" s="26"/>
      <c r="AD312" s="46"/>
      <c r="AE312" s="26"/>
      <c r="AF312" s="46"/>
      <c r="AG312" s="26"/>
      <c r="AH312" s="46"/>
      <c r="AI312" s="26"/>
      <c r="AJ312" s="46"/>
      <c r="AK312" s="26"/>
      <c r="AM312" s="65"/>
    </row>
    <row r="313" spans="1:39" ht="15" x14ac:dyDescent="0.25">
      <c r="A313" s="54" t="s">
        <v>35</v>
      </c>
      <c r="C313" s="29" t="str">
        <f t="shared" si="41"/>
        <v>Test</v>
      </c>
      <c r="D313" s="43" t="str">
        <f t="shared" si="42"/>
        <v/>
      </c>
      <c r="E313" s="23" t="str">
        <f t="shared" si="43"/>
        <v/>
      </c>
      <c r="F313" s="23" t="str">
        <f t="shared" si="44"/>
        <v/>
      </c>
      <c r="G313" s="23" t="str">
        <f t="shared" si="45"/>
        <v/>
      </c>
      <c r="H313" s="72">
        <f t="shared" si="46"/>
        <v>0</v>
      </c>
      <c r="I313" s="67">
        <f t="shared" si="47"/>
        <v>0</v>
      </c>
      <c r="J313" s="25"/>
      <c r="K313" s="26"/>
      <c r="L313" s="46"/>
      <c r="M313" s="26"/>
      <c r="N313" s="25"/>
      <c r="O313" s="26"/>
      <c r="P313" s="25"/>
      <c r="Q313" s="26"/>
      <c r="R313" s="25"/>
      <c r="S313" s="26"/>
      <c r="T313" s="25"/>
      <c r="U313" s="26"/>
      <c r="V313" s="25"/>
      <c r="W313" s="26"/>
      <c r="X313" s="25"/>
      <c r="Y313" s="26"/>
      <c r="Z313" s="46"/>
      <c r="AA313" s="26"/>
      <c r="AB313" s="46"/>
      <c r="AC313" s="26"/>
      <c r="AD313" s="46"/>
      <c r="AE313" s="26"/>
      <c r="AF313" s="46"/>
      <c r="AG313" s="26"/>
      <c r="AH313" s="46"/>
      <c r="AI313" s="26"/>
      <c r="AJ313" s="46"/>
      <c r="AK313" s="26"/>
      <c r="AM313" s="65"/>
    </row>
    <row r="314" spans="1:39" ht="15" x14ac:dyDescent="0.25">
      <c r="A314" s="47" t="s">
        <v>37</v>
      </c>
      <c r="C314" s="29" t="str">
        <f t="shared" si="41"/>
        <v>Test</v>
      </c>
      <c r="D314" s="43" t="str">
        <f t="shared" si="42"/>
        <v/>
      </c>
      <c r="E314" s="23" t="str">
        <f t="shared" si="43"/>
        <v/>
      </c>
      <c r="F314" s="23" t="str">
        <f t="shared" si="44"/>
        <v/>
      </c>
      <c r="G314" s="23" t="str">
        <f t="shared" si="45"/>
        <v/>
      </c>
      <c r="H314" s="72">
        <f t="shared" si="46"/>
        <v>0</v>
      </c>
      <c r="I314" s="67">
        <f t="shared" si="47"/>
        <v>0</v>
      </c>
      <c r="J314" s="25"/>
      <c r="K314" s="26"/>
      <c r="L314" s="46"/>
      <c r="M314" s="26"/>
      <c r="N314" s="25"/>
      <c r="O314" s="26"/>
      <c r="P314" s="25"/>
      <c r="Q314" s="26"/>
      <c r="R314" s="25"/>
      <c r="S314" s="26"/>
      <c r="T314" s="25"/>
      <c r="U314" s="26"/>
      <c r="V314" s="25"/>
      <c r="W314" s="26"/>
      <c r="X314" s="25"/>
      <c r="Y314" s="26"/>
      <c r="Z314" s="46"/>
      <c r="AA314" s="26"/>
      <c r="AB314" s="46"/>
      <c r="AC314" s="26"/>
      <c r="AD314" s="46"/>
      <c r="AE314" s="26"/>
      <c r="AF314" s="46"/>
      <c r="AG314" s="26"/>
      <c r="AH314" s="46"/>
      <c r="AI314" s="26"/>
      <c r="AJ314" s="46"/>
      <c r="AK314" s="26"/>
      <c r="AM314" s="65"/>
    </row>
    <row r="315" spans="1:39" ht="15" x14ac:dyDescent="0.25">
      <c r="A315" s="54" t="s">
        <v>96</v>
      </c>
      <c r="C315" s="29" t="str">
        <f t="shared" si="41"/>
        <v>Test</v>
      </c>
      <c r="D315" s="43" t="str">
        <f t="shared" si="42"/>
        <v/>
      </c>
      <c r="E315" s="23" t="str">
        <f t="shared" si="43"/>
        <v/>
      </c>
      <c r="F315" s="23" t="str">
        <f t="shared" si="44"/>
        <v/>
      </c>
      <c r="G315" s="23" t="str">
        <f t="shared" si="45"/>
        <v/>
      </c>
      <c r="H315" s="72">
        <f t="shared" si="46"/>
        <v>0</v>
      </c>
      <c r="I315" s="67">
        <f t="shared" si="47"/>
        <v>0</v>
      </c>
      <c r="J315" s="25"/>
      <c r="K315" s="26"/>
      <c r="L315" s="46"/>
      <c r="M315" s="26"/>
      <c r="N315" s="25"/>
      <c r="O315" s="26"/>
      <c r="P315" s="25"/>
      <c r="Q315" s="26"/>
      <c r="R315" s="25"/>
      <c r="S315" s="26"/>
      <c r="T315" s="25"/>
      <c r="U315" s="26"/>
      <c r="V315" s="25"/>
      <c r="W315" s="26"/>
      <c r="X315" s="25"/>
      <c r="Y315" s="26"/>
      <c r="Z315" s="46"/>
      <c r="AA315" s="26"/>
      <c r="AB315" s="46"/>
      <c r="AC315" s="26"/>
      <c r="AD315" s="46"/>
      <c r="AE315" s="26"/>
      <c r="AF315" s="46"/>
      <c r="AG315" s="26"/>
      <c r="AH315" s="46"/>
      <c r="AI315" s="26"/>
      <c r="AJ315" s="46"/>
      <c r="AK315" s="26"/>
      <c r="AM315" s="65"/>
    </row>
    <row r="316" spans="1:39" ht="15" x14ac:dyDescent="0.25">
      <c r="A316" s="47" t="s">
        <v>39</v>
      </c>
      <c r="C316" s="29" t="str">
        <f t="shared" si="41"/>
        <v>Test</v>
      </c>
      <c r="D316" s="43" t="str">
        <f t="shared" si="42"/>
        <v/>
      </c>
      <c r="E316" s="23" t="str">
        <f t="shared" si="43"/>
        <v/>
      </c>
      <c r="F316" s="23" t="str">
        <f t="shared" si="44"/>
        <v/>
      </c>
      <c r="G316" s="23" t="str">
        <f t="shared" si="45"/>
        <v/>
      </c>
      <c r="H316" s="72">
        <f t="shared" si="46"/>
        <v>0</v>
      </c>
      <c r="I316" s="67">
        <f t="shared" si="47"/>
        <v>0</v>
      </c>
      <c r="J316" s="25"/>
      <c r="K316" s="26"/>
      <c r="L316" s="46"/>
      <c r="M316" s="26"/>
      <c r="N316" s="25"/>
      <c r="O316" s="26"/>
      <c r="P316" s="25"/>
      <c r="Q316" s="26"/>
      <c r="R316" s="25"/>
      <c r="S316" s="26"/>
      <c r="T316" s="25"/>
      <c r="U316" s="26"/>
      <c r="V316" s="25"/>
      <c r="W316" s="26"/>
      <c r="X316" s="25"/>
      <c r="Y316" s="26"/>
      <c r="Z316" s="46"/>
      <c r="AA316" s="26"/>
      <c r="AB316" s="46"/>
      <c r="AC316" s="26"/>
      <c r="AD316" s="46"/>
      <c r="AE316" s="26"/>
      <c r="AF316" s="46"/>
      <c r="AG316" s="26"/>
      <c r="AH316" s="46"/>
      <c r="AI316" s="26"/>
      <c r="AJ316" s="46"/>
      <c r="AK316" s="26"/>
      <c r="AM316" s="65"/>
    </row>
    <row r="317" spans="1:39" ht="15" x14ac:dyDescent="0.25">
      <c r="A317" s="47" t="s">
        <v>40</v>
      </c>
      <c r="C317" s="29" t="str">
        <f t="shared" si="41"/>
        <v>Test</v>
      </c>
      <c r="D317" s="43" t="str">
        <f t="shared" si="42"/>
        <v/>
      </c>
      <c r="E317" s="23" t="str">
        <f t="shared" si="43"/>
        <v/>
      </c>
      <c r="F317" s="23" t="str">
        <f t="shared" si="44"/>
        <v/>
      </c>
      <c r="G317" s="23" t="str">
        <f t="shared" si="45"/>
        <v/>
      </c>
      <c r="H317" s="72">
        <f t="shared" si="46"/>
        <v>0</v>
      </c>
      <c r="I317" s="67">
        <f t="shared" si="47"/>
        <v>0</v>
      </c>
      <c r="J317" s="25"/>
      <c r="K317" s="26"/>
      <c r="L317" s="46"/>
      <c r="M317" s="26"/>
      <c r="N317" s="25"/>
      <c r="O317" s="26"/>
      <c r="P317" s="25"/>
      <c r="Q317" s="26"/>
      <c r="R317" s="25"/>
      <c r="S317" s="26"/>
      <c r="T317" s="25"/>
      <c r="U317" s="26"/>
      <c r="V317" s="25"/>
      <c r="W317" s="26"/>
      <c r="X317" s="25"/>
      <c r="Y317" s="26"/>
      <c r="Z317" s="46"/>
      <c r="AA317" s="26"/>
      <c r="AB317" s="46"/>
      <c r="AC317" s="26"/>
      <c r="AD317" s="46"/>
      <c r="AE317" s="26"/>
      <c r="AF317" s="46"/>
      <c r="AG317" s="26"/>
      <c r="AH317" s="46"/>
      <c r="AI317" s="26"/>
      <c r="AJ317" s="46"/>
      <c r="AK317" s="26"/>
      <c r="AM317" s="65"/>
    </row>
    <row r="318" spans="1:39" ht="15" x14ac:dyDescent="0.25">
      <c r="A318" s="54" t="s">
        <v>97</v>
      </c>
      <c r="C318" s="29" t="str">
        <f t="shared" si="41"/>
        <v>Test</v>
      </c>
      <c r="D318" s="43" t="str">
        <f t="shared" si="42"/>
        <v/>
      </c>
      <c r="E318" s="23" t="str">
        <f t="shared" si="43"/>
        <v/>
      </c>
      <c r="F318" s="23" t="str">
        <f t="shared" si="44"/>
        <v/>
      </c>
      <c r="G318" s="23" t="str">
        <f t="shared" si="45"/>
        <v/>
      </c>
      <c r="H318" s="72">
        <f t="shared" si="46"/>
        <v>0</v>
      </c>
      <c r="I318" s="67">
        <f t="shared" si="47"/>
        <v>0</v>
      </c>
      <c r="J318" s="25"/>
      <c r="K318" s="26"/>
      <c r="L318" s="46"/>
      <c r="M318" s="26"/>
      <c r="N318" s="25"/>
      <c r="O318" s="26"/>
      <c r="P318" s="25"/>
      <c r="Q318" s="26"/>
      <c r="R318" s="25"/>
      <c r="S318" s="26"/>
      <c r="T318" s="25"/>
      <c r="U318" s="26"/>
      <c r="V318" s="25"/>
      <c r="W318" s="26"/>
      <c r="X318" s="25"/>
      <c r="Y318" s="26"/>
      <c r="Z318" s="46"/>
      <c r="AA318" s="26"/>
      <c r="AB318" s="46"/>
      <c r="AC318" s="26"/>
      <c r="AD318" s="46"/>
      <c r="AE318" s="26"/>
      <c r="AF318" s="46"/>
      <c r="AG318" s="26"/>
      <c r="AH318" s="46"/>
      <c r="AI318" s="26"/>
      <c r="AJ318" s="46"/>
      <c r="AK318" s="26"/>
      <c r="AM318" s="65"/>
    </row>
    <row r="319" spans="1:39" ht="15" x14ac:dyDescent="0.25">
      <c r="A319" s="47" t="s">
        <v>43</v>
      </c>
      <c r="C319" s="29" t="str">
        <f t="shared" si="41"/>
        <v>Test</v>
      </c>
      <c r="D319" s="43" t="str">
        <f t="shared" si="42"/>
        <v/>
      </c>
      <c r="E319" s="23" t="str">
        <f t="shared" si="43"/>
        <v/>
      </c>
      <c r="F319" s="23" t="str">
        <f t="shared" si="44"/>
        <v/>
      </c>
      <c r="G319" s="23" t="str">
        <f t="shared" si="45"/>
        <v/>
      </c>
      <c r="H319" s="72">
        <f t="shared" si="46"/>
        <v>0</v>
      </c>
      <c r="I319" s="67">
        <f t="shared" si="47"/>
        <v>0</v>
      </c>
      <c r="J319" s="25"/>
      <c r="K319" s="26"/>
      <c r="L319" s="46"/>
      <c r="M319" s="26"/>
      <c r="N319" s="25"/>
      <c r="O319" s="26"/>
      <c r="P319" s="25"/>
      <c r="Q319" s="26"/>
      <c r="R319" s="25"/>
      <c r="S319" s="26"/>
      <c r="T319" s="25"/>
      <c r="U319" s="26"/>
      <c r="V319" s="25"/>
      <c r="W319" s="26"/>
      <c r="X319" s="25"/>
      <c r="Y319" s="26"/>
      <c r="Z319" s="46"/>
      <c r="AA319" s="26"/>
      <c r="AB319" s="46"/>
      <c r="AC319" s="26"/>
      <c r="AD319" s="46"/>
      <c r="AE319" s="26"/>
      <c r="AF319" s="46"/>
      <c r="AG319" s="26"/>
      <c r="AH319" s="46"/>
      <c r="AI319" s="26"/>
      <c r="AJ319" s="46"/>
      <c r="AK319" s="26"/>
      <c r="AM319" s="65" t="str">
        <f>IF(I319="", "",IF(I319&gt;2*H319, "","200m pace slower than 400m pace"))</f>
        <v>200m pace slower than 400m pace</v>
      </c>
    </row>
    <row r="320" spans="1:39" ht="15" x14ac:dyDescent="0.25">
      <c r="A320" s="54" t="s">
        <v>124</v>
      </c>
      <c r="C320" s="29" t="str">
        <f t="shared" si="41"/>
        <v>Test</v>
      </c>
      <c r="D320" s="43" t="str">
        <f t="shared" si="42"/>
        <v/>
      </c>
      <c r="E320" s="31" t="str">
        <f t="shared" si="43"/>
        <v/>
      </c>
      <c r="F320" s="31" t="str">
        <f t="shared" si="44"/>
        <v/>
      </c>
      <c r="G320" s="31" t="str">
        <f t="shared" si="45"/>
        <v/>
      </c>
      <c r="H320" s="72">
        <f t="shared" si="46"/>
        <v>0</v>
      </c>
      <c r="I320" s="67">
        <f t="shared" si="47"/>
        <v>0</v>
      </c>
      <c r="J320" s="25"/>
      <c r="K320" s="26"/>
      <c r="L320" s="46"/>
      <c r="M320" s="26"/>
      <c r="N320" s="25"/>
      <c r="O320" s="26"/>
      <c r="P320" s="25"/>
      <c r="Q320" s="26"/>
      <c r="R320" s="25"/>
      <c r="S320" s="26"/>
      <c r="T320" s="25"/>
      <c r="U320" s="26"/>
      <c r="V320" s="25"/>
      <c r="W320" s="26"/>
      <c r="X320" s="25"/>
      <c r="Y320" s="26"/>
      <c r="Z320" s="46"/>
      <c r="AA320" s="26"/>
      <c r="AB320" s="46"/>
      <c r="AC320" s="26"/>
      <c r="AD320" s="46"/>
      <c r="AE320" s="26"/>
      <c r="AF320" s="46"/>
      <c r="AG320" s="26"/>
      <c r="AH320" s="46"/>
      <c r="AI320" s="26"/>
      <c r="AJ320" s="46"/>
      <c r="AK320" s="26"/>
      <c r="AM320" s="65"/>
    </row>
    <row r="321" spans="1:39" ht="15.75" thickBot="1" x14ac:dyDescent="0.3">
      <c r="A321" s="56" t="s">
        <v>52</v>
      </c>
      <c r="B321" s="42"/>
      <c r="C321" s="34" t="str">
        <f t="shared" si="41"/>
        <v>Test</v>
      </c>
      <c r="D321" s="44" t="str">
        <f t="shared" si="42"/>
        <v/>
      </c>
      <c r="E321" s="35" t="str">
        <f t="shared" si="43"/>
        <v/>
      </c>
      <c r="F321" s="35" t="str">
        <f t="shared" si="44"/>
        <v/>
      </c>
      <c r="G321" s="35" t="str">
        <f t="shared" si="45"/>
        <v/>
      </c>
      <c r="H321" s="72">
        <f t="shared" si="46"/>
        <v>0</v>
      </c>
      <c r="I321" s="67">
        <f t="shared" si="47"/>
        <v>0</v>
      </c>
      <c r="J321" s="71"/>
      <c r="K321" s="33"/>
      <c r="L321" s="53"/>
      <c r="M321" s="33"/>
      <c r="N321" s="71"/>
      <c r="O321" s="33"/>
      <c r="P321" s="71"/>
      <c r="Q321" s="33"/>
      <c r="R321" s="71"/>
      <c r="S321" s="33"/>
      <c r="T321" s="71"/>
      <c r="U321" s="33"/>
      <c r="V321" s="71"/>
      <c r="W321" s="33"/>
      <c r="X321" s="71"/>
      <c r="Y321" s="33"/>
      <c r="Z321" s="53"/>
      <c r="AA321" s="33"/>
      <c r="AB321" s="53"/>
      <c r="AC321" s="33"/>
      <c r="AD321" s="53"/>
      <c r="AE321" s="33"/>
      <c r="AF321" s="53"/>
      <c r="AG321" s="33"/>
      <c r="AH321" s="53"/>
      <c r="AI321" s="33"/>
      <c r="AJ321" s="53"/>
      <c r="AK321" s="33"/>
      <c r="AM321" s="65"/>
    </row>
  </sheetData>
  <sortState xmlns:xlrd2="http://schemas.microsoft.com/office/spreadsheetml/2017/richdata2" ref="A6:AR321">
    <sortCondition ref="D6:D321"/>
  </sortState>
  <mergeCells count="33">
    <mergeCell ref="AH3:AI3"/>
    <mergeCell ref="AJ3:AK3"/>
    <mergeCell ref="AH4:AI4"/>
    <mergeCell ref="AJ4:AK4"/>
    <mergeCell ref="AF3:AG3"/>
    <mergeCell ref="AF4:AG4"/>
    <mergeCell ref="AD3:AE3"/>
    <mergeCell ref="AD4:AE4"/>
    <mergeCell ref="AB3:AC3"/>
    <mergeCell ref="AB4:AC4"/>
    <mergeCell ref="Z3:AA3"/>
    <mergeCell ref="Z4:AA4"/>
    <mergeCell ref="A4:B4"/>
    <mergeCell ref="C4:C5"/>
    <mergeCell ref="D4:G4"/>
    <mergeCell ref="H4:I4"/>
    <mergeCell ref="J4:K4"/>
    <mergeCell ref="N4:O4"/>
    <mergeCell ref="H3:I3"/>
    <mergeCell ref="J3:K3"/>
    <mergeCell ref="L3:M3"/>
    <mergeCell ref="N3:O3"/>
    <mergeCell ref="L4:M4"/>
    <mergeCell ref="P3:Q3"/>
    <mergeCell ref="R3:S3"/>
    <mergeCell ref="P4:Q4"/>
    <mergeCell ref="R4:S4"/>
    <mergeCell ref="X3:Y3"/>
    <mergeCell ref="X4:Y4"/>
    <mergeCell ref="V3:W3"/>
    <mergeCell ref="V4:W4"/>
    <mergeCell ref="T3:U3"/>
    <mergeCell ref="T4:U4"/>
  </mergeCells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0" id="{783A5EF8-6E3C-4B29-83AD-79DCEFD23D8C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C6</xm:sqref>
        </x14:conditionalFormatting>
        <x14:conditionalFormatting xmlns:xm="http://schemas.microsoft.com/office/excel/2006/main">
          <x14:cfRule type="iconSet" priority="47" id="{B1D4B60C-BC33-40AA-B7AE-DE231E0271DF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C7:C9</xm:sqref>
        </x14:conditionalFormatting>
        <x14:conditionalFormatting xmlns:xm="http://schemas.microsoft.com/office/excel/2006/main">
          <x14:cfRule type="iconSet" priority="27" id="{65118790-2978-42B9-A947-A9C6519A09C1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C10</xm:sqref>
        </x14:conditionalFormatting>
        <x14:conditionalFormatting xmlns:xm="http://schemas.microsoft.com/office/excel/2006/main">
          <x14:cfRule type="iconSet" priority="46" id="{7150825D-BB07-4C3C-85F3-076633C19089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C11</xm:sqref>
        </x14:conditionalFormatting>
        <x14:conditionalFormatting xmlns:xm="http://schemas.microsoft.com/office/excel/2006/main">
          <x14:cfRule type="iconSet" priority="45" id="{2351B9F2-DB8D-43AD-A117-2279C2715952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C12</xm:sqref>
        </x14:conditionalFormatting>
        <x14:conditionalFormatting xmlns:xm="http://schemas.microsoft.com/office/excel/2006/main">
          <x14:cfRule type="iconSet" priority="48" id="{565A2D75-FB37-4E0B-8931-F92E4C8F7DDD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C13 C17:C18 C20</xm:sqref>
        </x14:conditionalFormatting>
        <x14:conditionalFormatting xmlns:xm="http://schemas.microsoft.com/office/excel/2006/main">
          <x14:cfRule type="iconSet" priority="24" id="{0E722075-1784-4335-969C-17CF519B3EE9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C14</xm:sqref>
        </x14:conditionalFormatting>
        <x14:conditionalFormatting xmlns:xm="http://schemas.microsoft.com/office/excel/2006/main">
          <x14:cfRule type="iconSet" priority="31" id="{E7014C9E-5895-4B93-B4FB-F03B2DBF8567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C15</xm:sqref>
        </x14:conditionalFormatting>
        <x14:conditionalFormatting xmlns:xm="http://schemas.microsoft.com/office/excel/2006/main">
          <x14:cfRule type="iconSet" priority="34" id="{A3EA1F2A-5044-41FD-B257-4ADD8480F173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C16</xm:sqref>
        </x14:conditionalFormatting>
        <x14:conditionalFormatting xmlns:xm="http://schemas.microsoft.com/office/excel/2006/main">
          <x14:cfRule type="iconSet" priority="30" id="{271A0B06-2A71-4509-AB0D-BA5AA6742A1C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C19</xm:sqref>
        </x14:conditionalFormatting>
        <x14:conditionalFormatting xmlns:xm="http://schemas.microsoft.com/office/excel/2006/main">
          <x14:cfRule type="iconSet" priority="44" id="{2DD7B66F-47AB-47B5-AB0D-BC419A61491B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C21</xm:sqref>
        </x14:conditionalFormatting>
        <x14:conditionalFormatting xmlns:xm="http://schemas.microsoft.com/office/excel/2006/main">
          <x14:cfRule type="iconSet" priority="43" id="{19B036AC-D244-47EB-B625-3B8E48901C87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C22:C23</xm:sqref>
        </x14:conditionalFormatting>
        <x14:conditionalFormatting xmlns:xm="http://schemas.microsoft.com/office/excel/2006/main">
          <x14:cfRule type="iconSet" priority="42" id="{8C129BF5-4889-4AB5-BDB5-634C709C7148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C24</xm:sqref>
        </x14:conditionalFormatting>
        <x14:conditionalFormatting xmlns:xm="http://schemas.microsoft.com/office/excel/2006/main">
          <x14:cfRule type="iconSet" priority="41" id="{6320E0DF-5CEE-4265-8F3A-C98CFFA9999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C25:C26</xm:sqref>
        </x14:conditionalFormatting>
        <x14:conditionalFormatting xmlns:xm="http://schemas.microsoft.com/office/excel/2006/main">
          <x14:cfRule type="iconSet" priority="49" id="{17141B59-D2D4-4413-9598-A06469B2577F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C27:C29 C318:C321 C31:C38 C171:C172 C312 C292:C295 C98 C174:C180 C247:C255 C40:C44 C229:C245 C275:C290 C257:C259 C302:C310 C261:C273 C166:C169 C315:C316 C101:C113 C91:C96 C79:C89 C219:C227 C115:C119 C121:C123 C164 C297:C300 C161:C162 C46 C199:C216 C56:C77 C48:C54 C183:C197 C125:C158</xm:sqref>
        </x14:conditionalFormatting>
        <x14:conditionalFormatting xmlns:xm="http://schemas.microsoft.com/office/excel/2006/main">
          <x14:cfRule type="iconSet" priority="29" id="{D44107FD-43BD-4F03-A40B-122D4AF77074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C30</xm:sqref>
        </x14:conditionalFormatting>
        <x14:conditionalFormatting xmlns:xm="http://schemas.microsoft.com/office/excel/2006/main">
          <x14:cfRule type="iconSet" priority="37" id="{EEDFCE81-796E-446D-AFD1-0EF32CB227F2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C39</xm:sqref>
        </x14:conditionalFormatting>
        <x14:conditionalFormatting xmlns:xm="http://schemas.microsoft.com/office/excel/2006/main">
          <x14:cfRule type="iconSet" priority="3" id="{E184B6D2-EFF9-4FAA-9B28-45725445BA39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C45</xm:sqref>
        </x14:conditionalFormatting>
        <x14:conditionalFormatting xmlns:xm="http://schemas.microsoft.com/office/excel/2006/main">
          <x14:cfRule type="iconSet" priority="2" id="{1E70B0F0-6DA3-4247-A2D1-0C03140D9104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C47</xm:sqref>
        </x14:conditionalFormatting>
        <x14:conditionalFormatting xmlns:xm="http://schemas.microsoft.com/office/excel/2006/main">
          <x14:cfRule type="iconSet" priority="5" id="{8C639D0B-FB3F-4A35-9688-FFDBC51A6BD1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C55</xm:sqref>
        </x14:conditionalFormatting>
        <x14:conditionalFormatting xmlns:xm="http://schemas.microsoft.com/office/excel/2006/main">
          <x14:cfRule type="iconSet" priority="16" id="{5857F7C2-64A3-4E61-BD1C-6BEB9C96E99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C78</xm:sqref>
        </x14:conditionalFormatting>
        <x14:conditionalFormatting xmlns:xm="http://schemas.microsoft.com/office/excel/2006/main">
          <x14:cfRule type="iconSet" priority="14" id="{595D2849-A02B-4664-9354-2BE2A45C2E9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C90</xm:sqref>
        </x14:conditionalFormatting>
        <x14:conditionalFormatting xmlns:xm="http://schemas.microsoft.com/office/excel/2006/main">
          <x14:cfRule type="iconSet" priority="25" id="{56AF488A-F5D1-4433-AC67-957E4E870DF9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C97</xm:sqref>
        </x14:conditionalFormatting>
        <x14:conditionalFormatting xmlns:xm="http://schemas.microsoft.com/office/excel/2006/main">
          <x14:cfRule type="iconSet" priority="17" id="{FABE41C3-B46E-4BE1-8BE5-EF8C722E5ED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C99:C100</xm:sqref>
        </x14:conditionalFormatting>
        <x14:conditionalFormatting xmlns:xm="http://schemas.microsoft.com/office/excel/2006/main">
          <x14:cfRule type="iconSet" priority="13" id="{D81429BB-9CB0-4E73-84DE-DF6A85BA2A4C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C114</xm:sqref>
        </x14:conditionalFormatting>
        <x14:conditionalFormatting xmlns:xm="http://schemas.microsoft.com/office/excel/2006/main">
          <x14:cfRule type="iconSet" priority="11" id="{1B33D1A0-2255-4B44-9B2D-E0FBB17AB660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C120</xm:sqref>
        </x14:conditionalFormatting>
        <x14:conditionalFormatting xmlns:xm="http://schemas.microsoft.com/office/excel/2006/main">
          <x14:cfRule type="iconSet" priority="12" id="{A4A8323A-1427-4EFF-B286-5AB89FDF34D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C124</xm:sqref>
        </x14:conditionalFormatting>
        <x14:conditionalFormatting xmlns:xm="http://schemas.microsoft.com/office/excel/2006/main">
          <x14:cfRule type="iconSet" priority="1" id="{AC1BE2E9-D927-4B61-BF7C-3E7A34A9CCD9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C159</xm:sqref>
        </x14:conditionalFormatting>
        <x14:conditionalFormatting xmlns:xm="http://schemas.microsoft.com/office/excel/2006/main">
          <x14:cfRule type="iconSet" priority="7" id="{83829C04-FA34-4EB5-8E3E-F907A4C32D9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C160</xm:sqref>
        </x14:conditionalFormatting>
        <x14:conditionalFormatting xmlns:xm="http://schemas.microsoft.com/office/excel/2006/main">
          <x14:cfRule type="iconSet" priority="10" id="{18793C24-2515-40C9-8836-E1A5337551A7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C163</xm:sqref>
        </x14:conditionalFormatting>
        <x14:conditionalFormatting xmlns:xm="http://schemas.microsoft.com/office/excel/2006/main">
          <x14:cfRule type="iconSet" priority="20" id="{702AE3FD-AF9F-467F-ADED-0CD4106FD92B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C165</xm:sqref>
        </x14:conditionalFormatting>
        <x14:conditionalFormatting xmlns:xm="http://schemas.microsoft.com/office/excel/2006/main">
          <x14:cfRule type="iconSet" priority="28" id="{2FADFE73-D0A6-40EA-A248-50EA319FA8F4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C170</xm:sqref>
        </x14:conditionalFormatting>
        <x14:conditionalFormatting xmlns:xm="http://schemas.microsoft.com/office/excel/2006/main">
          <x14:cfRule type="iconSet" priority="36" id="{6E7FF214-3D63-4BB2-87B4-9B800A2FDCC9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C173</xm:sqref>
        </x14:conditionalFormatting>
        <x14:conditionalFormatting xmlns:xm="http://schemas.microsoft.com/office/excel/2006/main">
          <x14:cfRule type="iconSet" priority="8" id="{719DF009-FD92-4BE2-9B55-6063B9F55687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C181</xm:sqref>
        </x14:conditionalFormatting>
        <x14:conditionalFormatting xmlns:xm="http://schemas.microsoft.com/office/excel/2006/main">
          <x14:cfRule type="iconSet" priority="4" id="{22AA0BC8-7922-405D-AAD8-DE369ACB03D6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C182</xm:sqref>
        </x14:conditionalFormatting>
        <x14:conditionalFormatting xmlns:xm="http://schemas.microsoft.com/office/excel/2006/main">
          <x14:cfRule type="iconSet" priority="19" id="{328A937F-753C-437D-9BF1-3114BF9D1F5C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C198</xm:sqref>
        </x14:conditionalFormatting>
        <x14:conditionalFormatting xmlns:xm="http://schemas.microsoft.com/office/excel/2006/main">
          <x14:cfRule type="iconSet" priority="15" id="{E6C06B09-9A5F-4117-B66D-CF1DE4B3013A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C217:C218</xm:sqref>
        </x14:conditionalFormatting>
        <x14:conditionalFormatting xmlns:xm="http://schemas.microsoft.com/office/excel/2006/main">
          <x14:cfRule type="iconSet" priority="35" id="{CA4E840F-759C-4AB4-B135-49BF47AAF305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C228</xm:sqref>
        </x14:conditionalFormatting>
        <x14:conditionalFormatting xmlns:xm="http://schemas.microsoft.com/office/excel/2006/main">
          <x14:cfRule type="iconSet" priority="38" id="{328570E1-2D51-40A4-814E-AEFAB9E36A51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C246</xm:sqref>
        </x14:conditionalFormatting>
        <x14:conditionalFormatting xmlns:xm="http://schemas.microsoft.com/office/excel/2006/main">
          <x14:cfRule type="iconSet" priority="23" id="{F175A7C8-0C71-4219-9ED9-F0DD4BDF9AC8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C256</xm:sqref>
        </x14:conditionalFormatting>
        <x14:conditionalFormatting xmlns:xm="http://schemas.microsoft.com/office/excel/2006/main">
          <x14:cfRule type="iconSet" priority="21" id="{1636D386-8F64-408E-8482-756682FD4369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C260</xm:sqref>
        </x14:conditionalFormatting>
        <x14:conditionalFormatting xmlns:xm="http://schemas.microsoft.com/office/excel/2006/main">
          <x14:cfRule type="iconSet" priority="39" id="{53DC3741-5629-4389-BF30-E2C5F567B716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C274</xm:sqref>
        </x14:conditionalFormatting>
        <x14:conditionalFormatting xmlns:xm="http://schemas.microsoft.com/office/excel/2006/main">
          <x14:cfRule type="iconSet" priority="33" id="{C2EF7DA0-6FEE-4334-B4FB-01D179F244A8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C291</xm:sqref>
        </x14:conditionalFormatting>
        <x14:conditionalFormatting xmlns:xm="http://schemas.microsoft.com/office/excel/2006/main">
          <x14:cfRule type="iconSet" priority="9" id="{0640DFAD-8200-4D40-97D2-E3878CE9B746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C296</xm:sqref>
        </x14:conditionalFormatting>
        <x14:conditionalFormatting xmlns:xm="http://schemas.microsoft.com/office/excel/2006/main">
          <x14:cfRule type="iconSet" priority="22" id="{2BE6A46D-E372-45D7-87E2-B27756D28205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C301</xm:sqref>
        </x14:conditionalFormatting>
        <x14:conditionalFormatting xmlns:xm="http://schemas.microsoft.com/office/excel/2006/main">
          <x14:cfRule type="iconSet" priority="26" id="{C8F957BD-3025-45BD-A83B-6D245810F25E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C311</xm:sqref>
        </x14:conditionalFormatting>
        <x14:conditionalFormatting xmlns:xm="http://schemas.microsoft.com/office/excel/2006/main">
          <x14:cfRule type="iconSet" priority="18" id="{E66BCA1D-0692-43FA-ABFD-3B18EC804B8D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C313</xm:sqref>
        </x14:conditionalFormatting>
        <x14:conditionalFormatting xmlns:xm="http://schemas.microsoft.com/office/excel/2006/main">
          <x14:cfRule type="iconSet" priority="6" id="{CED7EC0F-4122-45CD-806C-F70F77AE1A96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C314</xm:sqref>
        </x14:conditionalFormatting>
        <x14:conditionalFormatting xmlns:xm="http://schemas.microsoft.com/office/excel/2006/main">
          <x14:cfRule type="iconSet" priority="32" id="{DF1F0854-A231-4539-9F82-5D7C1EB62D17}">
            <x14:iconSet iconSet="5Boxes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</x14:iconSet>
          </x14:cfRule>
          <xm:sqref>C317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99"/>
  <sheetViews>
    <sheetView workbookViewId="0">
      <selection activeCell="B9" sqref="B9"/>
    </sheetView>
  </sheetViews>
  <sheetFormatPr defaultColWidth="8.7109375" defaultRowHeight="15" x14ac:dyDescent="0.25"/>
  <cols>
    <col min="4" max="4" width="8.7109375" style="18"/>
  </cols>
  <sheetData>
    <row r="2" spans="1:8" x14ac:dyDescent="0.25">
      <c r="H2">
        <v>145</v>
      </c>
    </row>
    <row r="3" spans="1:8" x14ac:dyDescent="0.25">
      <c r="A3" t="s">
        <v>67</v>
      </c>
      <c r="B3" s="5">
        <f>D147</f>
        <v>2.320601851851851E-3</v>
      </c>
      <c r="C3" s="5">
        <f>B4</f>
        <v>1.4409722222222213E-3</v>
      </c>
      <c r="D3" s="17">
        <v>9.0856481481481485E-4</v>
      </c>
      <c r="E3" s="18">
        <v>1</v>
      </c>
      <c r="H3">
        <f>+H2*0.2</f>
        <v>29</v>
      </c>
    </row>
    <row r="4" spans="1:8" x14ac:dyDescent="0.25">
      <c r="A4" t="s">
        <v>68</v>
      </c>
      <c r="B4" s="5">
        <f>D118</f>
        <v>1.4409722222222213E-3</v>
      </c>
      <c r="C4" s="5">
        <f>B5</f>
        <v>1.3483796296296297E-3</v>
      </c>
      <c r="D4" s="17">
        <v>9.4907407407407462E-4</v>
      </c>
      <c r="E4" s="18">
        <v>2</v>
      </c>
      <c r="H4">
        <f>+H2*0.4</f>
        <v>58</v>
      </c>
    </row>
    <row r="5" spans="1:8" x14ac:dyDescent="0.25">
      <c r="A5" t="s">
        <v>69</v>
      </c>
      <c r="B5" s="5">
        <f>D89</f>
        <v>1.3483796296296297E-3</v>
      </c>
      <c r="C5" s="5">
        <f>B6</f>
        <v>1.226851851851852E-3</v>
      </c>
      <c r="D5" s="17">
        <v>9.5486111111111075E-4</v>
      </c>
      <c r="E5" s="18">
        <v>3</v>
      </c>
      <c r="H5">
        <f>+H2*0.6</f>
        <v>87</v>
      </c>
    </row>
    <row r="6" spans="1:8" x14ac:dyDescent="0.25">
      <c r="A6" t="s">
        <v>70</v>
      </c>
      <c r="B6" s="5">
        <f>D60</f>
        <v>1.226851851851852E-3</v>
      </c>
      <c r="C6" s="5">
        <f>B7</f>
        <v>1.1111111111111111E-3</v>
      </c>
      <c r="D6" s="17">
        <v>9.606481481481483E-4</v>
      </c>
      <c r="E6" s="18">
        <v>4</v>
      </c>
      <c r="H6">
        <f>+H2*0.6</f>
        <v>87</v>
      </c>
    </row>
    <row r="7" spans="1:8" x14ac:dyDescent="0.25">
      <c r="A7" t="s">
        <v>71</v>
      </c>
      <c r="B7" s="5">
        <f>D31</f>
        <v>1.1111111111111111E-3</v>
      </c>
      <c r="C7" s="5">
        <f>D3</f>
        <v>9.0856481481481485E-4</v>
      </c>
      <c r="D7" s="17">
        <v>9.6064814814814862E-4</v>
      </c>
      <c r="E7" s="18">
        <v>5</v>
      </c>
      <c r="H7">
        <f>+H2*0.8</f>
        <v>116</v>
      </c>
    </row>
    <row r="8" spans="1:8" x14ac:dyDescent="0.25">
      <c r="D8" s="17">
        <v>9.7222222222222219E-4</v>
      </c>
      <c r="E8" s="18">
        <v>6</v>
      </c>
      <c r="H8">
        <f>+H2*1</f>
        <v>145</v>
      </c>
    </row>
    <row r="9" spans="1:8" x14ac:dyDescent="0.25">
      <c r="A9" t="s">
        <v>67</v>
      </c>
      <c r="B9" s="17">
        <v>1.8692129629629634E-3</v>
      </c>
      <c r="C9" s="17">
        <v>1.4409722222222213E-3</v>
      </c>
      <c r="D9" s="17">
        <v>9.7800925925925963E-4</v>
      </c>
      <c r="E9" s="18">
        <v>7</v>
      </c>
    </row>
    <row r="10" spans="1:8" x14ac:dyDescent="0.25">
      <c r="A10" t="s">
        <v>68</v>
      </c>
      <c r="B10" s="17">
        <v>1.4409722222222213E-3</v>
      </c>
      <c r="C10" s="17">
        <v>1.3483796296296297E-3</v>
      </c>
      <c r="D10" s="17">
        <v>9.837962962962962E-4</v>
      </c>
      <c r="E10" s="18">
        <v>8</v>
      </c>
    </row>
    <row r="11" spans="1:8" x14ac:dyDescent="0.25">
      <c r="A11" t="s">
        <v>69</v>
      </c>
      <c r="B11" s="17">
        <v>1.3483796296296297E-3</v>
      </c>
      <c r="C11" s="17">
        <v>1.226851851851852E-3</v>
      </c>
      <c r="D11" s="17">
        <v>1.0069444444444444E-3</v>
      </c>
      <c r="E11" s="18">
        <v>9</v>
      </c>
    </row>
    <row r="12" spans="1:8" x14ac:dyDescent="0.25">
      <c r="A12" t="s">
        <v>70</v>
      </c>
      <c r="B12" s="17">
        <v>1.226851851851852E-3</v>
      </c>
      <c r="C12" s="17">
        <v>1.1111111111111111E-3</v>
      </c>
      <c r="D12" s="17">
        <v>1.0358796296296297E-3</v>
      </c>
      <c r="E12" s="18">
        <v>10</v>
      </c>
    </row>
    <row r="13" spans="1:8" x14ac:dyDescent="0.25">
      <c r="A13" t="s">
        <v>71</v>
      </c>
      <c r="B13" s="17">
        <v>1.1111111111111111E-3</v>
      </c>
      <c r="C13" s="17">
        <v>9.0856481481481485E-4</v>
      </c>
      <c r="D13" s="17">
        <v>1.0358796296296297E-3</v>
      </c>
      <c r="E13" s="18">
        <v>11</v>
      </c>
    </row>
    <row r="14" spans="1:8" x14ac:dyDescent="0.25">
      <c r="D14" s="17">
        <v>1.0416666666666664E-3</v>
      </c>
      <c r="E14" s="18">
        <v>12</v>
      </c>
    </row>
    <row r="15" spans="1:8" x14ac:dyDescent="0.25">
      <c r="D15" s="17">
        <v>1.0416666666666667E-3</v>
      </c>
      <c r="E15" s="18">
        <v>13</v>
      </c>
    </row>
    <row r="16" spans="1:8" x14ac:dyDescent="0.25">
      <c r="D16" s="17">
        <v>1.0474537037037037E-3</v>
      </c>
      <c r="E16" s="18">
        <v>14</v>
      </c>
    </row>
    <row r="17" spans="4:5" x14ac:dyDescent="0.25">
      <c r="D17" s="17">
        <v>1.0474537037037039E-3</v>
      </c>
      <c r="E17" s="18">
        <v>15</v>
      </c>
    </row>
    <row r="18" spans="4:5" x14ac:dyDescent="0.25">
      <c r="D18" s="17">
        <v>1.0532407407407404E-3</v>
      </c>
      <c r="E18" s="18">
        <v>16</v>
      </c>
    </row>
    <row r="19" spans="4:5" x14ac:dyDescent="0.25">
      <c r="D19" s="17">
        <v>1.0532407407407407E-3</v>
      </c>
      <c r="E19" s="18">
        <v>17</v>
      </c>
    </row>
    <row r="20" spans="4:5" x14ac:dyDescent="0.25">
      <c r="D20" s="17">
        <v>1.0648148148148149E-3</v>
      </c>
      <c r="E20" s="18">
        <v>18</v>
      </c>
    </row>
    <row r="21" spans="4:5" x14ac:dyDescent="0.25">
      <c r="D21" s="17">
        <v>1.0763888888888887E-3</v>
      </c>
      <c r="E21" s="18">
        <v>19</v>
      </c>
    </row>
    <row r="22" spans="4:5" x14ac:dyDescent="0.25">
      <c r="D22" s="17">
        <v>1.0763888888888889E-3</v>
      </c>
      <c r="E22" s="18">
        <v>20</v>
      </c>
    </row>
    <row r="23" spans="4:5" x14ac:dyDescent="0.25">
      <c r="D23" s="17">
        <v>1.0821759259259257E-3</v>
      </c>
      <c r="E23" s="18">
        <v>21</v>
      </c>
    </row>
    <row r="24" spans="4:5" x14ac:dyDescent="0.25">
      <c r="D24" s="17">
        <v>1.0879629629629631E-3</v>
      </c>
      <c r="E24" s="18">
        <v>22</v>
      </c>
    </row>
    <row r="25" spans="4:5" x14ac:dyDescent="0.25">
      <c r="D25" s="17">
        <v>1.0937499999999997E-3</v>
      </c>
      <c r="E25" s="18">
        <v>23</v>
      </c>
    </row>
    <row r="26" spans="4:5" x14ac:dyDescent="0.25">
      <c r="D26" s="17">
        <v>1.0995370370370367E-3</v>
      </c>
      <c r="E26" s="18">
        <v>24</v>
      </c>
    </row>
    <row r="27" spans="4:5" x14ac:dyDescent="0.25">
      <c r="D27" s="17">
        <v>1.0995370370370371E-3</v>
      </c>
      <c r="E27" s="18">
        <v>25</v>
      </c>
    </row>
    <row r="28" spans="4:5" x14ac:dyDescent="0.25">
      <c r="D28" s="17">
        <v>1.1053240740740741E-3</v>
      </c>
      <c r="E28" s="18">
        <v>26</v>
      </c>
    </row>
    <row r="29" spans="4:5" x14ac:dyDescent="0.25">
      <c r="D29" s="17">
        <v>1.1053240740740741E-3</v>
      </c>
      <c r="E29" s="18">
        <v>27</v>
      </c>
    </row>
    <row r="30" spans="4:5" x14ac:dyDescent="0.25">
      <c r="D30" s="17">
        <v>1.1111111111111111E-3</v>
      </c>
      <c r="E30" s="18">
        <v>28</v>
      </c>
    </row>
    <row r="31" spans="4:5" x14ac:dyDescent="0.25">
      <c r="D31" s="17">
        <v>1.1111111111111111E-3</v>
      </c>
      <c r="E31" s="18">
        <v>29</v>
      </c>
    </row>
    <row r="32" spans="4:5" x14ac:dyDescent="0.25">
      <c r="D32" s="17">
        <v>1.1111111111111111E-3</v>
      </c>
      <c r="E32" s="18">
        <v>30</v>
      </c>
    </row>
    <row r="33" spans="4:5" x14ac:dyDescent="0.25">
      <c r="D33" s="17">
        <v>1.1168981481481483E-3</v>
      </c>
      <c r="E33" s="18">
        <v>31</v>
      </c>
    </row>
    <row r="34" spans="4:5" x14ac:dyDescent="0.25">
      <c r="D34" s="17">
        <v>1.1284722222222219E-3</v>
      </c>
      <c r="E34" s="18">
        <v>32</v>
      </c>
    </row>
    <row r="35" spans="4:5" x14ac:dyDescent="0.25">
      <c r="D35" s="17">
        <v>1.1284722222222221E-3</v>
      </c>
      <c r="E35" s="18">
        <v>33</v>
      </c>
    </row>
    <row r="36" spans="4:5" x14ac:dyDescent="0.25">
      <c r="D36" s="17">
        <v>1.1284722222222225E-3</v>
      </c>
      <c r="E36" s="18">
        <v>34</v>
      </c>
    </row>
    <row r="37" spans="4:5" x14ac:dyDescent="0.25">
      <c r="D37" s="17">
        <v>1.1342592592592593E-3</v>
      </c>
      <c r="E37" s="18">
        <v>35</v>
      </c>
    </row>
    <row r="38" spans="4:5" x14ac:dyDescent="0.25">
      <c r="D38" s="17">
        <v>1.1400462962962959E-3</v>
      </c>
      <c r="E38" s="18">
        <v>36</v>
      </c>
    </row>
    <row r="39" spans="4:5" x14ac:dyDescent="0.25">
      <c r="D39" s="17">
        <v>1.1400462962962963E-3</v>
      </c>
      <c r="E39" s="18">
        <v>37</v>
      </c>
    </row>
    <row r="40" spans="4:5" x14ac:dyDescent="0.25">
      <c r="D40" s="17">
        <v>1.1516203703703708E-3</v>
      </c>
      <c r="E40" s="18">
        <v>38</v>
      </c>
    </row>
    <row r="41" spans="4:5" x14ac:dyDescent="0.25">
      <c r="D41" s="17">
        <v>1.1574074074074073E-3</v>
      </c>
      <c r="E41" s="18">
        <v>39</v>
      </c>
    </row>
    <row r="42" spans="4:5" x14ac:dyDescent="0.25">
      <c r="D42" s="17">
        <v>1.1631944444444441E-3</v>
      </c>
      <c r="E42" s="18">
        <v>40</v>
      </c>
    </row>
    <row r="43" spans="4:5" x14ac:dyDescent="0.25">
      <c r="D43" s="17">
        <v>1.168981481481482E-3</v>
      </c>
      <c r="E43" s="18">
        <v>41</v>
      </c>
    </row>
    <row r="44" spans="4:5" x14ac:dyDescent="0.25">
      <c r="D44" s="17">
        <v>1.1747685185185181E-3</v>
      </c>
      <c r="E44" s="18">
        <v>42</v>
      </c>
    </row>
    <row r="45" spans="4:5" x14ac:dyDescent="0.25">
      <c r="D45" s="17">
        <v>1.1805555555555551E-3</v>
      </c>
      <c r="E45" s="18">
        <v>43</v>
      </c>
    </row>
    <row r="46" spans="4:5" x14ac:dyDescent="0.25">
      <c r="D46" s="17">
        <v>1.1863425925925924E-3</v>
      </c>
      <c r="E46" s="18">
        <v>44</v>
      </c>
    </row>
    <row r="47" spans="4:5" x14ac:dyDescent="0.25">
      <c r="D47" s="17">
        <v>1.1863425925925928E-3</v>
      </c>
      <c r="E47" s="18">
        <v>45</v>
      </c>
    </row>
    <row r="48" spans="4:5" x14ac:dyDescent="0.25">
      <c r="D48" s="17">
        <v>1.1921296296296296E-3</v>
      </c>
      <c r="E48" s="18">
        <v>46</v>
      </c>
    </row>
    <row r="49" spans="4:5" x14ac:dyDescent="0.25">
      <c r="D49" s="17">
        <v>1.1979166666666666E-3</v>
      </c>
      <c r="E49" s="18">
        <v>47</v>
      </c>
    </row>
    <row r="50" spans="4:5" x14ac:dyDescent="0.25">
      <c r="D50" s="17">
        <v>1.1979166666666666E-3</v>
      </c>
      <c r="E50" s="18">
        <v>48</v>
      </c>
    </row>
    <row r="51" spans="4:5" x14ac:dyDescent="0.25">
      <c r="D51" s="17">
        <v>1.1979166666666672E-3</v>
      </c>
      <c r="E51" s="18">
        <v>49</v>
      </c>
    </row>
    <row r="52" spans="4:5" x14ac:dyDescent="0.25">
      <c r="D52" s="17">
        <v>1.2094907407407401E-3</v>
      </c>
      <c r="E52" s="18">
        <v>50</v>
      </c>
    </row>
    <row r="53" spans="4:5" x14ac:dyDescent="0.25">
      <c r="D53" s="17">
        <v>1.2094907407407408E-3</v>
      </c>
      <c r="E53" s="18">
        <v>51</v>
      </c>
    </row>
    <row r="54" spans="4:5" x14ac:dyDescent="0.25">
      <c r="D54" s="17">
        <v>1.209490740740741E-3</v>
      </c>
      <c r="E54" s="18">
        <v>52</v>
      </c>
    </row>
    <row r="55" spans="4:5" x14ac:dyDescent="0.25">
      <c r="D55" s="17">
        <v>1.2152777777777776E-3</v>
      </c>
      <c r="E55" s="18">
        <v>53</v>
      </c>
    </row>
    <row r="56" spans="4:5" x14ac:dyDescent="0.25">
      <c r="D56" s="17">
        <v>1.2210648148148148E-3</v>
      </c>
      <c r="E56" s="18">
        <v>54</v>
      </c>
    </row>
    <row r="57" spans="4:5" x14ac:dyDescent="0.25">
      <c r="D57" s="17">
        <v>1.2210648148148148E-3</v>
      </c>
      <c r="E57" s="18">
        <v>55</v>
      </c>
    </row>
    <row r="58" spans="4:5" x14ac:dyDescent="0.25">
      <c r="D58" s="17">
        <v>1.2268518518518514E-3</v>
      </c>
      <c r="E58" s="18">
        <v>56</v>
      </c>
    </row>
    <row r="59" spans="4:5" x14ac:dyDescent="0.25">
      <c r="D59" s="17">
        <v>1.2268518518518518E-3</v>
      </c>
      <c r="E59" s="18">
        <v>57</v>
      </c>
    </row>
    <row r="60" spans="4:5" x14ac:dyDescent="0.25">
      <c r="D60" s="17">
        <v>1.226851851851852E-3</v>
      </c>
      <c r="E60" s="18">
        <v>58</v>
      </c>
    </row>
    <row r="61" spans="4:5" x14ac:dyDescent="0.25">
      <c r="D61" s="17">
        <v>1.226851851851852E-3</v>
      </c>
      <c r="E61" s="18">
        <v>59</v>
      </c>
    </row>
    <row r="62" spans="4:5" x14ac:dyDescent="0.25">
      <c r="D62" s="17">
        <v>1.2326388888888888E-3</v>
      </c>
      <c r="E62" s="18">
        <v>60</v>
      </c>
    </row>
    <row r="63" spans="4:5" x14ac:dyDescent="0.25">
      <c r="D63" s="17">
        <v>1.2326388888888888E-3</v>
      </c>
      <c r="E63" s="18">
        <v>61</v>
      </c>
    </row>
    <row r="64" spans="4:5" x14ac:dyDescent="0.25">
      <c r="D64" s="17">
        <v>1.255787037037037E-3</v>
      </c>
      <c r="E64" s="18">
        <v>62</v>
      </c>
    </row>
    <row r="65" spans="4:5" x14ac:dyDescent="0.25">
      <c r="D65" s="17">
        <v>1.2557870370370372E-3</v>
      </c>
      <c r="E65" s="18">
        <v>63</v>
      </c>
    </row>
    <row r="66" spans="4:5" x14ac:dyDescent="0.25">
      <c r="D66" s="17">
        <v>1.261574074074074E-3</v>
      </c>
      <c r="E66" s="18">
        <v>64</v>
      </c>
    </row>
    <row r="67" spans="4:5" x14ac:dyDescent="0.25">
      <c r="D67" s="17">
        <v>1.2615740740740745E-3</v>
      </c>
      <c r="E67" s="18">
        <v>65</v>
      </c>
    </row>
    <row r="68" spans="4:5" x14ac:dyDescent="0.25">
      <c r="D68" s="17">
        <v>1.2731481481481476E-3</v>
      </c>
      <c r="E68" s="18">
        <v>66</v>
      </c>
    </row>
    <row r="69" spans="4:5" x14ac:dyDescent="0.25">
      <c r="D69" s="17">
        <v>1.273148148148148E-3</v>
      </c>
      <c r="E69" s="18">
        <v>67</v>
      </c>
    </row>
    <row r="70" spans="4:5" x14ac:dyDescent="0.25">
      <c r="D70" s="17">
        <v>1.2731481481481483E-3</v>
      </c>
      <c r="E70" s="18">
        <v>68</v>
      </c>
    </row>
    <row r="71" spans="4:5" x14ac:dyDescent="0.25">
      <c r="D71" s="17">
        <v>1.2847222222222225E-3</v>
      </c>
      <c r="E71" s="18">
        <v>69</v>
      </c>
    </row>
    <row r="72" spans="4:5" x14ac:dyDescent="0.25">
      <c r="D72" s="17">
        <v>1.2905092592592588E-3</v>
      </c>
      <c r="E72" s="18">
        <v>70</v>
      </c>
    </row>
    <row r="73" spans="4:5" x14ac:dyDescent="0.25">
      <c r="D73" s="17">
        <v>1.296296296296296E-3</v>
      </c>
      <c r="E73" s="18">
        <v>71</v>
      </c>
    </row>
    <row r="74" spans="4:5" x14ac:dyDescent="0.25">
      <c r="D74" s="17">
        <v>1.296296296296296E-3</v>
      </c>
      <c r="E74" s="18">
        <v>72</v>
      </c>
    </row>
    <row r="75" spans="4:5" x14ac:dyDescent="0.25">
      <c r="D75" s="17">
        <v>1.296296296296296E-3</v>
      </c>
      <c r="E75" s="18">
        <v>73</v>
      </c>
    </row>
    <row r="76" spans="4:5" x14ac:dyDescent="0.25">
      <c r="D76" s="17">
        <v>1.3020833333333333E-3</v>
      </c>
      <c r="E76" s="18">
        <v>74</v>
      </c>
    </row>
    <row r="77" spans="4:5" x14ac:dyDescent="0.25">
      <c r="D77" s="17">
        <v>1.30787037037037E-3</v>
      </c>
      <c r="E77" s="18">
        <v>75</v>
      </c>
    </row>
    <row r="78" spans="4:5" x14ac:dyDescent="0.25">
      <c r="D78" s="17">
        <v>1.30787037037037E-3</v>
      </c>
      <c r="E78" s="18">
        <v>76</v>
      </c>
    </row>
    <row r="79" spans="4:5" x14ac:dyDescent="0.25">
      <c r="D79" s="17">
        <v>1.3078703703703703E-3</v>
      </c>
      <c r="E79" s="18">
        <v>77</v>
      </c>
    </row>
    <row r="80" spans="4:5" x14ac:dyDescent="0.25">
      <c r="D80" s="17">
        <v>1.3136574074074073E-3</v>
      </c>
      <c r="E80" s="18">
        <v>78</v>
      </c>
    </row>
    <row r="81" spans="4:5" x14ac:dyDescent="0.25">
      <c r="D81" s="17">
        <v>1.3136574074074073E-3</v>
      </c>
      <c r="E81" s="18">
        <v>79</v>
      </c>
    </row>
    <row r="82" spans="4:5" x14ac:dyDescent="0.25">
      <c r="D82" s="17">
        <v>1.3136574074074075E-3</v>
      </c>
      <c r="E82" s="18">
        <v>80</v>
      </c>
    </row>
    <row r="83" spans="4:5" x14ac:dyDescent="0.25">
      <c r="D83" s="17">
        <v>1.3136574074074075E-3</v>
      </c>
      <c r="E83" s="18">
        <v>81</v>
      </c>
    </row>
    <row r="84" spans="4:5" x14ac:dyDescent="0.25">
      <c r="D84" s="17">
        <v>1.3194444444444443E-3</v>
      </c>
      <c r="E84" s="18">
        <v>82</v>
      </c>
    </row>
    <row r="85" spans="4:5" x14ac:dyDescent="0.25">
      <c r="D85" s="17">
        <v>1.3252314814814817E-3</v>
      </c>
      <c r="E85" s="18">
        <v>83</v>
      </c>
    </row>
    <row r="86" spans="4:5" x14ac:dyDescent="0.25">
      <c r="D86" s="17">
        <v>1.3310185185185185E-3</v>
      </c>
      <c r="E86" s="18">
        <v>84</v>
      </c>
    </row>
    <row r="87" spans="4:5" x14ac:dyDescent="0.25">
      <c r="D87" s="17">
        <v>1.3368055555555551E-3</v>
      </c>
      <c r="E87" s="18">
        <v>85</v>
      </c>
    </row>
    <row r="88" spans="4:5" x14ac:dyDescent="0.25">
      <c r="D88" s="17">
        <v>1.3483796296296295E-3</v>
      </c>
      <c r="E88" s="18">
        <v>86</v>
      </c>
    </row>
    <row r="89" spans="4:5" x14ac:dyDescent="0.25">
      <c r="D89" s="17">
        <v>1.3483796296296297E-3</v>
      </c>
      <c r="E89" s="18">
        <v>87</v>
      </c>
    </row>
    <row r="90" spans="4:5" x14ac:dyDescent="0.25">
      <c r="D90" s="17">
        <v>1.3483796296296299E-3</v>
      </c>
      <c r="E90" s="18">
        <v>88</v>
      </c>
    </row>
    <row r="91" spans="4:5" x14ac:dyDescent="0.25">
      <c r="D91" s="17">
        <v>1.3541666666666665E-3</v>
      </c>
      <c r="E91" s="18">
        <v>89</v>
      </c>
    </row>
    <row r="92" spans="4:5" x14ac:dyDescent="0.25">
      <c r="D92" s="17">
        <v>1.3541666666666667E-3</v>
      </c>
      <c r="E92" s="18">
        <v>90</v>
      </c>
    </row>
    <row r="93" spans="4:5" x14ac:dyDescent="0.25">
      <c r="D93" s="17">
        <v>1.3541666666666667E-3</v>
      </c>
      <c r="E93" s="18">
        <v>91</v>
      </c>
    </row>
    <row r="94" spans="4:5" x14ac:dyDescent="0.25">
      <c r="D94" s="17">
        <v>1.3541666666666669E-3</v>
      </c>
      <c r="E94" s="18">
        <v>92</v>
      </c>
    </row>
    <row r="95" spans="4:5" x14ac:dyDescent="0.25">
      <c r="D95" s="17">
        <v>1.3599537037037035E-3</v>
      </c>
      <c r="E95" s="18">
        <v>93</v>
      </c>
    </row>
    <row r="96" spans="4:5" x14ac:dyDescent="0.25">
      <c r="D96" s="17">
        <v>1.3599537037037039E-3</v>
      </c>
      <c r="E96" s="18">
        <v>94</v>
      </c>
    </row>
    <row r="97" spans="4:5" x14ac:dyDescent="0.25">
      <c r="D97" s="17">
        <v>1.3657407407407407E-3</v>
      </c>
      <c r="E97" s="18">
        <v>95</v>
      </c>
    </row>
    <row r="98" spans="4:5" x14ac:dyDescent="0.25">
      <c r="D98" s="17">
        <v>1.3657407407407407E-3</v>
      </c>
      <c r="E98" s="18">
        <v>96</v>
      </c>
    </row>
    <row r="99" spans="4:5" x14ac:dyDescent="0.25">
      <c r="D99" s="17">
        <v>1.3715277777777777E-3</v>
      </c>
      <c r="E99" s="18">
        <v>97</v>
      </c>
    </row>
    <row r="100" spans="4:5" x14ac:dyDescent="0.25">
      <c r="D100" s="17">
        <v>1.3715277777777777E-3</v>
      </c>
      <c r="E100" s="18">
        <v>98</v>
      </c>
    </row>
    <row r="101" spans="4:5" x14ac:dyDescent="0.25">
      <c r="D101" s="17">
        <v>1.3715277777777782E-3</v>
      </c>
      <c r="E101" s="18">
        <v>99</v>
      </c>
    </row>
    <row r="102" spans="4:5" x14ac:dyDescent="0.25">
      <c r="D102" s="17">
        <v>1.3773148148148147E-3</v>
      </c>
      <c r="E102" s="18">
        <v>100</v>
      </c>
    </row>
    <row r="103" spans="4:5" x14ac:dyDescent="0.25">
      <c r="D103" s="17">
        <v>1.3831018518518515E-3</v>
      </c>
      <c r="E103" s="18">
        <v>101</v>
      </c>
    </row>
    <row r="104" spans="4:5" x14ac:dyDescent="0.25">
      <c r="D104" s="17">
        <v>1.3831018518518519E-3</v>
      </c>
      <c r="E104" s="18">
        <v>102</v>
      </c>
    </row>
    <row r="105" spans="4:5" x14ac:dyDescent="0.25">
      <c r="D105" s="17">
        <v>1.3831018518518519E-3</v>
      </c>
      <c r="E105" s="18">
        <v>103</v>
      </c>
    </row>
    <row r="106" spans="4:5" x14ac:dyDescent="0.25">
      <c r="D106" s="17">
        <v>1.3946759259259257E-3</v>
      </c>
      <c r="E106" s="18">
        <v>104</v>
      </c>
    </row>
    <row r="107" spans="4:5" x14ac:dyDescent="0.25">
      <c r="D107" s="17">
        <v>1.3946759259259262E-3</v>
      </c>
      <c r="E107" s="18">
        <v>105</v>
      </c>
    </row>
    <row r="108" spans="4:5" x14ac:dyDescent="0.25">
      <c r="D108" s="17">
        <v>1.4004629629629627E-3</v>
      </c>
      <c r="E108" s="18">
        <v>106</v>
      </c>
    </row>
    <row r="109" spans="4:5" x14ac:dyDescent="0.25">
      <c r="D109" s="17">
        <v>1.4062499999999999E-3</v>
      </c>
      <c r="E109" s="18">
        <v>107</v>
      </c>
    </row>
    <row r="110" spans="4:5" x14ac:dyDescent="0.25">
      <c r="D110" s="17">
        <v>1.4120370370370374E-3</v>
      </c>
      <c r="E110" s="18">
        <v>108</v>
      </c>
    </row>
    <row r="111" spans="4:5" x14ac:dyDescent="0.25">
      <c r="D111" s="17">
        <v>1.4131944444444448E-3</v>
      </c>
      <c r="E111" s="18">
        <v>109</v>
      </c>
    </row>
    <row r="112" spans="4:5" x14ac:dyDescent="0.25">
      <c r="D112" s="17">
        <v>1.4178240740740735E-3</v>
      </c>
      <c r="E112" s="18">
        <v>110</v>
      </c>
    </row>
    <row r="113" spans="4:5" x14ac:dyDescent="0.25">
      <c r="D113" s="17">
        <v>1.4178240740740742E-3</v>
      </c>
      <c r="E113" s="18">
        <v>111</v>
      </c>
    </row>
    <row r="114" spans="4:5" x14ac:dyDescent="0.25">
      <c r="D114" s="17">
        <v>1.4236111111111107E-3</v>
      </c>
      <c r="E114" s="18">
        <v>112</v>
      </c>
    </row>
    <row r="115" spans="4:5" x14ac:dyDescent="0.25">
      <c r="D115" s="17">
        <v>1.435185185185185E-3</v>
      </c>
      <c r="E115" s="18">
        <v>113</v>
      </c>
    </row>
    <row r="116" spans="4:5" x14ac:dyDescent="0.25">
      <c r="D116" s="17">
        <v>1.4351851851851854E-3</v>
      </c>
      <c r="E116" s="18">
        <v>114</v>
      </c>
    </row>
    <row r="117" spans="4:5" x14ac:dyDescent="0.25">
      <c r="D117" s="17">
        <v>1.4351851851851856E-3</v>
      </c>
      <c r="E117" s="18">
        <v>115</v>
      </c>
    </row>
    <row r="118" spans="4:5" x14ac:dyDescent="0.25">
      <c r="D118" s="17">
        <v>1.4409722222222213E-3</v>
      </c>
      <c r="E118" s="18">
        <v>116</v>
      </c>
    </row>
    <row r="119" spans="4:5" x14ac:dyDescent="0.25">
      <c r="D119" s="17">
        <v>1.4409722222222222E-3</v>
      </c>
      <c r="E119" s="18">
        <v>117</v>
      </c>
    </row>
    <row r="120" spans="4:5" x14ac:dyDescent="0.25">
      <c r="D120" s="17">
        <v>1.4467592592592596E-3</v>
      </c>
      <c r="E120" s="18">
        <v>118</v>
      </c>
    </row>
    <row r="121" spans="4:5" x14ac:dyDescent="0.25">
      <c r="D121" s="17">
        <v>1.458333333333333E-3</v>
      </c>
      <c r="E121" s="18">
        <v>119</v>
      </c>
    </row>
    <row r="122" spans="4:5" x14ac:dyDescent="0.25">
      <c r="D122" s="17">
        <v>1.4583333333333334E-3</v>
      </c>
      <c r="E122" s="18">
        <v>120</v>
      </c>
    </row>
    <row r="123" spans="4:5" x14ac:dyDescent="0.25">
      <c r="D123" s="17">
        <v>1.4756944444444442E-3</v>
      </c>
      <c r="E123" s="18">
        <v>121</v>
      </c>
    </row>
    <row r="124" spans="4:5" x14ac:dyDescent="0.25">
      <c r="D124" s="17">
        <v>1.4756944444444442E-3</v>
      </c>
      <c r="E124" s="18">
        <v>122</v>
      </c>
    </row>
    <row r="125" spans="4:5" x14ac:dyDescent="0.25">
      <c r="D125" s="17">
        <v>1.4756944444444446E-3</v>
      </c>
      <c r="E125" s="18">
        <v>123</v>
      </c>
    </row>
    <row r="126" spans="4:5" x14ac:dyDescent="0.25">
      <c r="D126" s="17">
        <v>1.4872685185185182E-3</v>
      </c>
      <c r="E126" s="18">
        <v>124</v>
      </c>
    </row>
    <row r="127" spans="4:5" x14ac:dyDescent="0.25">
      <c r="D127" s="17">
        <v>1.4872685185185186E-3</v>
      </c>
      <c r="E127" s="18">
        <v>125</v>
      </c>
    </row>
    <row r="128" spans="4:5" x14ac:dyDescent="0.25">
      <c r="D128" s="17">
        <v>1.4872685185185186E-3</v>
      </c>
      <c r="E128" s="18">
        <v>126</v>
      </c>
    </row>
    <row r="129" spans="4:5" x14ac:dyDescent="0.25">
      <c r="D129" s="17">
        <v>1.5046296296296296E-3</v>
      </c>
      <c r="E129" s="18">
        <v>127</v>
      </c>
    </row>
    <row r="130" spans="4:5" x14ac:dyDescent="0.25">
      <c r="D130" s="17">
        <v>1.5046296296296296E-3</v>
      </c>
      <c r="E130" s="18">
        <v>128</v>
      </c>
    </row>
    <row r="131" spans="4:5" x14ac:dyDescent="0.25">
      <c r="D131" s="17">
        <v>1.5219907407407406E-3</v>
      </c>
      <c r="E131" s="18">
        <v>129</v>
      </c>
    </row>
    <row r="132" spans="4:5" x14ac:dyDescent="0.25">
      <c r="D132" s="17">
        <v>1.5509259259259263E-3</v>
      </c>
      <c r="E132" s="18">
        <v>130</v>
      </c>
    </row>
    <row r="133" spans="4:5" x14ac:dyDescent="0.25">
      <c r="D133" s="17">
        <v>1.5624999999999997E-3</v>
      </c>
      <c r="E133" s="18">
        <v>131</v>
      </c>
    </row>
    <row r="134" spans="4:5" x14ac:dyDescent="0.25">
      <c r="D134" s="17">
        <v>1.5625000000000001E-3</v>
      </c>
      <c r="E134" s="18">
        <v>132</v>
      </c>
    </row>
    <row r="135" spans="4:5" x14ac:dyDescent="0.25">
      <c r="D135" s="17">
        <v>1.5798611111111115E-3</v>
      </c>
      <c r="E135" s="18">
        <v>133</v>
      </c>
    </row>
    <row r="136" spans="4:5" x14ac:dyDescent="0.25">
      <c r="D136" s="17">
        <v>1.5856481481481481E-3</v>
      </c>
      <c r="E136" s="18">
        <v>134</v>
      </c>
    </row>
    <row r="137" spans="4:5" x14ac:dyDescent="0.25">
      <c r="D137" s="17">
        <v>1.5960648148148145E-3</v>
      </c>
      <c r="E137" s="18">
        <v>135</v>
      </c>
    </row>
    <row r="138" spans="4:5" x14ac:dyDescent="0.25">
      <c r="D138" s="17">
        <v>1.5972222222222223E-3</v>
      </c>
      <c r="E138" s="18">
        <v>136</v>
      </c>
    </row>
    <row r="139" spans="4:5" x14ac:dyDescent="0.25">
      <c r="D139" s="17">
        <v>1.597222222222223E-3</v>
      </c>
      <c r="E139" s="18">
        <v>137</v>
      </c>
    </row>
    <row r="140" spans="4:5" x14ac:dyDescent="0.25">
      <c r="D140" s="17">
        <v>1.6087962962962963E-3</v>
      </c>
      <c r="E140" s="18">
        <v>138</v>
      </c>
    </row>
    <row r="141" spans="4:5" x14ac:dyDescent="0.25">
      <c r="D141" s="17">
        <v>1.6203703703703703E-3</v>
      </c>
      <c r="E141" s="18">
        <v>139</v>
      </c>
    </row>
    <row r="142" spans="4:5" x14ac:dyDescent="0.25">
      <c r="D142" s="17">
        <v>1.6666666666666668E-3</v>
      </c>
      <c r="E142" s="18">
        <v>140</v>
      </c>
    </row>
    <row r="143" spans="4:5" x14ac:dyDescent="0.25">
      <c r="D143" s="17">
        <v>1.6898148148148148E-3</v>
      </c>
      <c r="E143" s="18">
        <v>141</v>
      </c>
    </row>
    <row r="144" spans="4:5" x14ac:dyDescent="0.25">
      <c r="D144" s="17">
        <v>1.7071759259259254E-3</v>
      </c>
      <c r="E144" s="18">
        <v>142</v>
      </c>
    </row>
    <row r="145" spans="4:5" x14ac:dyDescent="0.25">
      <c r="D145" s="17">
        <v>1.8287037037037037E-3</v>
      </c>
      <c r="E145" s="18">
        <v>143</v>
      </c>
    </row>
    <row r="146" spans="4:5" x14ac:dyDescent="0.25">
      <c r="D146" s="17">
        <v>1.8692129629629634E-3</v>
      </c>
      <c r="E146" s="18">
        <v>144</v>
      </c>
    </row>
    <row r="147" spans="4:5" x14ac:dyDescent="0.25">
      <c r="D147" s="17">
        <v>2.320601851851851E-3</v>
      </c>
      <c r="E147" s="18">
        <v>145</v>
      </c>
    </row>
    <row r="148" spans="4:5" x14ac:dyDescent="0.25">
      <c r="D148" s="17"/>
      <c r="E148" s="18"/>
    </row>
    <row r="149" spans="4:5" x14ac:dyDescent="0.25">
      <c r="D149" s="17" t="s">
        <v>66</v>
      </c>
    </row>
    <row r="150" spans="4:5" x14ac:dyDescent="0.25">
      <c r="D150" s="17" t="s">
        <v>66</v>
      </c>
    </row>
    <row r="151" spans="4:5" x14ac:dyDescent="0.25">
      <c r="D151" s="17" t="s">
        <v>66</v>
      </c>
    </row>
    <row r="152" spans="4:5" x14ac:dyDescent="0.25">
      <c r="D152" s="17" t="s">
        <v>66</v>
      </c>
    </row>
    <row r="153" spans="4:5" x14ac:dyDescent="0.25">
      <c r="D153" s="17" t="s">
        <v>66</v>
      </c>
    </row>
    <row r="154" spans="4:5" x14ac:dyDescent="0.25">
      <c r="D154" s="17" t="s">
        <v>66</v>
      </c>
    </row>
    <row r="155" spans="4:5" x14ac:dyDescent="0.25">
      <c r="D155" s="17" t="s">
        <v>66</v>
      </c>
    </row>
    <row r="156" spans="4:5" x14ac:dyDescent="0.25">
      <c r="D156" s="17" t="s">
        <v>66</v>
      </c>
    </row>
    <row r="157" spans="4:5" x14ac:dyDescent="0.25">
      <c r="D157" s="17" t="s">
        <v>66</v>
      </c>
    </row>
    <row r="158" spans="4:5" x14ac:dyDescent="0.25">
      <c r="D158" s="17" t="s">
        <v>66</v>
      </c>
    </row>
    <row r="159" spans="4:5" x14ac:dyDescent="0.25">
      <c r="D159" s="17" t="s">
        <v>66</v>
      </c>
    </row>
    <row r="160" spans="4:5" x14ac:dyDescent="0.25">
      <c r="D160" s="17" t="s">
        <v>66</v>
      </c>
    </row>
    <row r="161" spans="4:4" x14ac:dyDescent="0.25">
      <c r="D161" s="17" t="s">
        <v>66</v>
      </c>
    </row>
    <row r="162" spans="4:4" x14ac:dyDescent="0.25">
      <c r="D162" s="17" t="s">
        <v>66</v>
      </c>
    </row>
    <row r="163" spans="4:4" x14ac:dyDescent="0.25">
      <c r="D163" s="17" t="s">
        <v>66</v>
      </c>
    </row>
    <row r="164" spans="4:4" x14ac:dyDescent="0.25">
      <c r="D164" s="17" t="s">
        <v>66</v>
      </c>
    </row>
    <row r="165" spans="4:4" x14ac:dyDescent="0.25">
      <c r="D165" s="17" t="s">
        <v>66</v>
      </c>
    </row>
    <row r="166" spans="4:4" x14ac:dyDescent="0.25">
      <c r="D166" s="17" t="s">
        <v>66</v>
      </c>
    </row>
    <row r="167" spans="4:4" x14ac:dyDescent="0.25">
      <c r="D167" s="17" t="s">
        <v>66</v>
      </c>
    </row>
    <row r="168" spans="4:4" x14ac:dyDescent="0.25">
      <c r="D168" s="17" t="s">
        <v>66</v>
      </c>
    </row>
    <row r="169" spans="4:4" x14ac:dyDescent="0.25">
      <c r="D169" s="17" t="s">
        <v>66</v>
      </c>
    </row>
    <row r="170" spans="4:4" x14ac:dyDescent="0.25">
      <c r="D170" s="17" t="s">
        <v>66</v>
      </c>
    </row>
    <row r="171" spans="4:4" x14ac:dyDescent="0.25">
      <c r="D171" s="17" t="s">
        <v>66</v>
      </c>
    </row>
    <row r="172" spans="4:4" x14ac:dyDescent="0.25">
      <c r="D172" s="17" t="s">
        <v>66</v>
      </c>
    </row>
    <row r="173" spans="4:4" x14ac:dyDescent="0.25">
      <c r="D173" s="17" t="s">
        <v>66</v>
      </c>
    </row>
    <row r="174" spans="4:4" x14ac:dyDescent="0.25">
      <c r="D174" s="17" t="s">
        <v>66</v>
      </c>
    </row>
    <row r="175" spans="4:4" x14ac:dyDescent="0.25">
      <c r="D175" s="17" t="s">
        <v>66</v>
      </c>
    </row>
    <row r="176" spans="4:4" x14ac:dyDescent="0.25">
      <c r="D176" s="17" t="s">
        <v>66</v>
      </c>
    </row>
    <row r="177" spans="4:4" x14ac:dyDescent="0.25">
      <c r="D177" s="17" t="s">
        <v>66</v>
      </c>
    </row>
    <row r="178" spans="4:4" x14ac:dyDescent="0.25">
      <c r="D178" s="17" t="s">
        <v>66</v>
      </c>
    </row>
    <row r="179" spans="4:4" x14ac:dyDescent="0.25">
      <c r="D179" s="17" t="s">
        <v>66</v>
      </c>
    </row>
    <row r="180" spans="4:4" x14ac:dyDescent="0.25">
      <c r="D180" s="17" t="s">
        <v>66</v>
      </c>
    </row>
    <row r="181" spans="4:4" x14ac:dyDescent="0.25">
      <c r="D181" s="17" t="s">
        <v>66</v>
      </c>
    </row>
    <row r="182" spans="4:4" x14ac:dyDescent="0.25">
      <c r="D182" s="17" t="s">
        <v>66</v>
      </c>
    </row>
    <row r="183" spans="4:4" x14ac:dyDescent="0.25">
      <c r="D183" s="17" t="s">
        <v>66</v>
      </c>
    </row>
    <row r="184" spans="4:4" x14ac:dyDescent="0.25">
      <c r="D184" s="17" t="s">
        <v>66</v>
      </c>
    </row>
    <row r="185" spans="4:4" x14ac:dyDescent="0.25">
      <c r="D185" s="17" t="s">
        <v>66</v>
      </c>
    </row>
    <row r="186" spans="4:4" x14ac:dyDescent="0.25">
      <c r="D186" s="17" t="s">
        <v>66</v>
      </c>
    </row>
    <row r="187" spans="4:4" x14ac:dyDescent="0.25">
      <c r="D187" s="17" t="s">
        <v>66</v>
      </c>
    </row>
    <row r="188" spans="4:4" x14ac:dyDescent="0.25">
      <c r="D188" s="17" t="s">
        <v>66</v>
      </c>
    </row>
    <row r="189" spans="4:4" x14ac:dyDescent="0.25">
      <c r="D189" s="17" t="s">
        <v>66</v>
      </c>
    </row>
    <row r="190" spans="4:4" x14ac:dyDescent="0.25">
      <c r="D190" s="17" t="s">
        <v>66</v>
      </c>
    </row>
    <row r="191" spans="4:4" x14ac:dyDescent="0.25">
      <c r="D191" s="17" t="s">
        <v>66</v>
      </c>
    </row>
    <row r="192" spans="4:4" x14ac:dyDescent="0.25">
      <c r="D192" s="17" t="s">
        <v>66</v>
      </c>
    </row>
    <row r="193" spans="4:4" x14ac:dyDescent="0.25">
      <c r="D193" s="17" t="s">
        <v>66</v>
      </c>
    </row>
    <row r="194" spans="4:4" x14ac:dyDescent="0.25">
      <c r="D194" s="17" t="s">
        <v>66</v>
      </c>
    </row>
    <row r="195" spans="4:4" x14ac:dyDescent="0.25">
      <c r="D195" s="17" t="s">
        <v>66</v>
      </c>
    </row>
    <row r="196" spans="4:4" x14ac:dyDescent="0.25">
      <c r="D196" s="17" t="s">
        <v>66</v>
      </c>
    </row>
    <row r="197" spans="4:4" x14ac:dyDescent="0.25">
      <c r="D197" s="17" t="s">
        <v>66</v>
      </c>
    </row>
    <row r="198" spans="4:4" x14ac:dyDescent="0.25">
      <c r="D198" s="17" t="s">
        <v>66</v>
      </c>
    </row>
    <row r="199" spans="4:4" x14ac:dyDescent="0.25">
      <c r="D199" s="17" t="s">
        <v>66</v>
      </c>
    </row>
    <row r="200" spans="4:4" x14ac:dyDescent="0.25">
      <c r="D200" s="17" t="s">
        <v>66</v>
      </c>
    </row>
    <row r="201" spans="4:4" x14ac:dyDescent="0.25">
      <c r="D201" s="17" t="s">
        <v>66</v>
      </c>
    </row>
    <row r="202" spans="4:4" x14ac:dyDescent="0.25">
      <c r="D202" s="17" t="s">
        <v>66</v>
      </c>
    </row>
    <row r="203" spans="4:4" x14ac:dyDescent="0.25">
      <c r="D203" s="17" t="s">
        <v>66</v>
      </c>
    </row>
    <row r="204" spans="4:4" x14ac:dyDescent="0.25">
      <c r="D204" s="17" t="s">
        <v>66</v>
      </c>
    </row>
    <row r="205" spans="4:4" x14ac:dyDescent="0.25">
      <c r="D205" s="17" t="s">
        <v>66</v>
      </c>
    </row>
    <row r="206" spans="4:4" x14ac:dyDescent="0.25">
      <c r="D206" s="17" t="s">
        <v>66</v>
      </c>
    </row>
    <row r="207" spans="4:4" x14ac:dyDescent="0.25">
      <c r="D207" s="17" t="s">
        <v>66</v>
      </c>
    </row>
    <row r="208" spans="4:4" x14ac:dyDescent="0.25">
      <c r="D208" s="17" t="s">
        <v>66</v>
      </c>
    </row>
    <row r="209" spans="4:4" x14ac:dyDescent="0.25">
      <c r="D209" s="17" t="s">
        <v>66</v>
      </c>
    </row>
    <row r="210" spans="4:4" x14ac:dyDescent="0.25">
      <c r="D210" s="17" t="s">
        <v>66</v>
      </c>
    </row>
    <row r="211" spans="4:4" x14ac:dyDescent="0.25">
      <c r="D211" s="17" t="s">
        <v>66</v>
      </c>
    </row>
    <row r="212" spans="4:4" x14ac:dyDescent="0.25">
      <c r="D212" s="17" t="s">
        <v>66</v>
      </c>
    </row>
    <row r="213" spans="4:4" x14ac:dyDescent="0.25">
      <c r="D213" s="17" t="s">
        <v>66</v>
      </c>
    </row>
    <row r="214" spans="4:4" x14ac:dyDescent="0.25">
      <c r="D214" s="17" t="s">
        <v>66</v>
      </c>
    </row>
    <row r="215" spans="4:4" x14ac:dyDescent="0.25">
      <c r="D215" s="17" t="s">
        <v>66</v>
      </c>
    </row>
    <row r="216" spans="4:4" x14ac:dyDescent="0.25">
      <c r="D216" s="17" t="s">
        <v>66</v>
      </c>
    </row>
    <row r="217" spans="4:4" x14ac:dyDescent="0.25">
      <c r="D217" s="17" t="s">
        <v>66</v>
      </c>
    </row>
    <row r="218" spans="4:4" x14ac:dyDescent="0.25">
      <c r="D218" s="17" t="s">
        <v>66</v>
      </c>
    </row>
    <row r="219" spans="4:4" x14ac:dyDescent="0.25">
      <c r="D219" s="17" t="s">
        <v>66</v>
      </c>
    </row>
    <row r="220" spans="4:4" x14ac:dyDescent="0.25">
      <c r="D220" s="17" t="s">
        <v>66</v>
      </c>
    </row>
    <row r="221" spans="4:4" x14ac:dyDescent="0.25">
      <c r="D221" s="17" t="s">
        <v>66</v>
      </c>
    </row>
    <row r="222" spans="4:4" x14ac:dyDescent="0.25">
      <c r="D222" s="17" t="s">
        <v>66</v>
      </c>
    </row>
    <row r="223" spans="4:4" x14ac:dyDescent="0.25">
      <c r="D223" s="17" t="s">
        <v>66</v>
      </c>
    </row>
    <row r="224" spans="4:4" x14ac:dyDescent="0.25">
      <c r="D224" s="17" t="s">
        <v>66</v>
      </c>
    </row>
    <row r="225" spans="4:4" x14ac:dyDescent="0.25">
      <c r="D225" s="17" t="s">
        <v>66</v>
      </c>
    </row>
    <row r="226" spans="4:4" x14ac:dyDescent="0.25">
      <c r="D226" s="17" t="s">
        <v>66</v>
      </c>
    </row>
    <row r="227" spans="4:4" x14ac:dyDescent="0.25">
      <c r="D227" s="17" t="s">
        <v>66</v>
      </c>
    </row>
    <row r="228" spans="4:4" x14ac:dyDescent="0.25">
      <c r="D228" s="17" t="s">
        <v>66</v>
      </c>
    </row>
    <row r="229" spans="4:4" x14ac:dyDescent="0.25">
      <c r="D229" s="17" t="s">
        <v>66</v>
      </c>
    </row>
    <row r="230" spans="4:4" x14ac:dyDescent="0.25">
      <c r="D230" s="17" t="s">
        <v>66</v>
      </c>
    </row>
    <row r="231" spans="4:4" x14ac:dyDescent="0.25">
      <c r="D231" s="17" t="s">
        <v>66</v>
      </c>
    </row>
    <row r="232" spans="4:4" x14ac:dyDescent="0.25">
      <c r="D232" s="17" t="s">
        <v>66</v>
      </c>
    </row>
    <row r="233" spans="4:4" x14ac:dyDescent="0.25">
      <c r="D233" s="17" t="s">
        <v>66</v>
      </c>
    </row>
    <row r="234" spans="4:4" x14ac:dyDescent="0.25">
      <c r="D234" s="17" t="s">
        <v>66</v>
      </c>
    </row>
    <row r="235" spans="4:4" x14ac:dyDescent="0.25">
      <c r="D235" s="17" t="s">
        <v>66</v>
      </c>
    </row>
    <row r="236" spans="4:4" x14ac:dyDescent="0.25">
      <c r="D236" s="17" t="s">
        <v>66</v>
      </c>
    </row>
    <row r="237" spans="4:4" x14ac:dyDescent="0.25">
      <c r="D237" s="17" t="s">
        <v>66</v>
      </c>
    </row>
    <row r="238" spans="4:4" x14ac:dyDescent="0.25">
      <c r="D238" s="17" t="s">
        <v>66</v>
      </c>
    </row>
    <row r="239" spans="4:4" x14ac:dyDescent="0.25">
      <c r="D239" s="17" t="s">
        <v>66</v>
      </c>
    </row>
    <row r="240" spans="4:4" x14ac:dyDescent="0.25">
      <c r="D240" s="17" t="s">
        <v>66</v>
      </c>
    </row>
    <row r="241" spans="4:4" x14ac:dyDescent="0.25">
      <c r="D241" s="17" t="s">
        <v>66</v>
      </c>
    </row>
    <row r="242" spans="4:4" x14ac:dyDescent="0.25">
      <c r="D242" s="17" t="s">
        <v>66</v>
      </c>
    </row>
    <row r="243" spans="4:4" x14ac:dyDescent="0.25">
      <c r="D243" s="17" t="s">
        <v>66</v>
      </c>
    </row>
    <row r="244" spans="4:4" x14ac:dyDescent="0.25">
      <c r="D244" s="17" t="s">
        <v>66</v>
      </c>
    </row>
    <row r="245" spans="4:4" x14ac:dyDescent="0.25">
      <c r="D245" s="17" t="s">
        <v>66</v>
      </c>
    </row>
    <row r="246" spans="4:4" x14ac:dyDescent="0.25">
      <c r="D246" s="17" t="s">
        <v>66</v>
      </c>
    </row>
    <row r="247" spans="4:4" x14ac:dyDescent="0.25">
      <c r="D247" s="17" t="s">
        <v>66</v>
      </c>
    </row>
    <row r="248" spans="4:4" x14ac:dyDescent="0.25">
      <c r="D248" s="17" t="s">
        <v>66</v>
      </c>
    </row>
    <row r="249" spans="4:4" x14ac:dyDescent="0.25">
      <c r="D249" s="17" t="s">
        <v>66</v>
      </c>
    </row>
    <row r="250" spans="4:4" x14ac:dyDescent="0.25">
      <c r="D250" s="17" t="s">
        <v>66</v>
      </c>
    </row>
    <row r="251" spans="4:4" x14ac:dyDescent="0.25">
      <c r="D251" s="17" t="s">
        <v>66</v>
      </c>
    </row>
    <row r="252" spans="4:4" x14ac:dyDescent="0.25">
      <c r="D252" s="17" t="s">
        <v>66</v>
      </c>
    </row>
    <row r="253" spans="4:4" x14ac:dyDescent="0.25">
      <c r="D253" s="17" t="s">
        <v>66</v>
      </c>
    </row>
    <row r="254" spans="4:4" x14ac:dyDescent="0.25">
      <c r="D254" s="17" t="s">
        <v>66</v>
      </c>
    </row>
    <row r="255" spans="4:4" x14ac:dyDescent="0.25">
      <c r="D255" s="17" t="s">
        <v>66</v>
      </c>
    </row>
    <row r="256" spans="4:4" x14ac:dyDescent="0.25">
      <c r="D256" s="17" t="s">
        <v>66</v>
      </c>
    </row>
    <row r="257" spans="4:4" x14ac:dyDescent="0.25">
      <c r="D257" s="17" t="s">
        <v>66</v>
      </c>
    </row>
    <row r="258" spans="4:4" x14ac:dyDescent="0.25">
      <c r="D258" s="17" t="s">
        <v>66</v>
      </c>
    </row>
    <row r="259" spans="4:4" x14ac:dyDescent="0.25">
      <c r="D259" s="17" t="s">
        <v>66</v>
      </c>
    </row>
    <row r="260" spans="4:4" x14ac:dyDescent="0.25">
      <c r="D260" s="17" t="s">
        <v>66</v>
      </c>
    </row>
    <row r="261" spans="4:4" x14ac:dyDescent="0.25">
      <c r="D261" s="17" t="s">
        <v>66</v>
      </c>
    </row>
    <row r="262" spans="4:4" x14ac:dyDescent="0.25">
      <c r="D262" s="17" t="s">
        <v>66</v>
      </c>
    </row>
    <row r="263" spans="4:4" x14ac:dyDescent="0.25">
      <c r="D263" s="17" t="s">
        <v>66</v>
      </c>
    </row>
    <row r="264" spans="4:4" x14ac:dyDescent="0.25">
      <c r="D264" s="17" t="s">
        <v>66</v>
      </c>
    </row>
    <row r="265" spans="4:4" x14ac:dyDescent="0.25">
      <c r="D265" s="17" t="s">
        <v>66</v>
      </c>
    </row>
    <row r="266" spans="4:4" x14ac:dyDescent="0.25">
      <c r="D266" s="17" t="s">
        <v>66</v>
      </c>
    </row>
    <row r="267" spans="4:4" x14ac:dyDescent="0.25">
      <c r="D267" s="17" t="s">
        <v>66</v>
      </c>
    </row>
    <row r="268" spans="4:4" x14ac:dyDescent="0.25">
      <c r="D268" s="17" t="s">
        <v>66</v>
      </c>
    </row>
    <row r="269" spans="4:4" x14ac:dyDescent="0.25">
      <c r="D269" s="17" t="s">
        <v>66</v>
      </c>
    </row>
    <row r="270" spans="4:4" x14ac:dyDescent="0.25">
      <c r="D270" s="17" t="s">
        <v>66</v>
      </c>
    </row>
    <row r="271" spans="4:4" x14ac:dyDescent="0.25">
      <c r="D271" s="17" t="s">
        <v>66</v>
      </c>
    </row>
    <row r="272" spans="4:4" x14ac:dyDescent="0.25">
      <c r="D272" s="17" t="s">
        <v>66</v>
      </c>
    </row>
    <row r="273" spans="4:4" x14ac:dyDescent="0.25">
      <c r="D273" s="17" t="s">
        <v>66</v>
      </c>
    </row>
    <row r="274" spans="4:4" x14ac:dyDescent="0.25">
      <c r="D274" s="17" t="s">
        <v>66</v>
      </c>
    </row>
    <row r="275" spans="4:4" x14ac:dyDescent="0.25">
      <c r="D275" s="17" t="s">
        <v>66</v>
      </c>
    </row>
    <row r="276" spans="4:4" x14ac:dyDescent="0.25">
      <c r="D276" s="17" t="s">
        <v>66</v>
      </c>
    </row>
    <row r="277" spans="4:4" x14ac:dyDescent="0.25">
      <c r="D277" s="17" t="s">
        <v>66</v>
      </c>
    </row>
    <row r="278" spans="4:4" x14ac:dyDescent="0.25">
      <c r="D278" s="17" t="s">
        <v>66</v>
      </c>
    </row>
    <row r="279" spans="4:4" x14ac:dyDescent="0.25">
      <c r="D279" s="17" t="s">
        <v>66</v>
      </c>
    </row>
    <row r="280" spans="4:4" x14ac:dyDescent="0.25">
      <c r="D280" s="17" t="s">
        <v>66</v>
      </c>
    </row>
    <row r="281" spans="4:4" x14ac:dyDescent="0.25">
      <c r="D281" s="17" t="s">
        <v>66</v>
      </c>
    </row>
    <row r="282" spans="4:4" x14ac:dyDescent="0.25">
      <c r="D282" s="17" t="s">
        <v>66</v>
      </c>
    </row>
    <row r="283" spans="4:4" x14ac:dyDescent="0.25">
      <c r="D283" s="17" t="s">
        <v>66</v>
      </c>
    </row>
    <row r="284" spans="4:4" x14ac:dyDescent="0.25">
      <c r="D284" s="17" t="s">
        <v>66</v>
      </c>
    </row>
    <row r="285" spans="4:4" x14ac:dyDescent="0.25">
      <c r="D285" s="17" t="s">
        <v>66</v>
      </c>
    </row>
    <row r="286" spans="4:4" x14ac:dyDescent="0.25">
      <c r="D286" s="17" t="s">
        <v>66</v>
      </c>
    </row>
    <row r="287" spans="4:4" x14ac:dyDescent="0.25">
      <c r="D287" s="17" t="s">
        <v>66</v>
      </c>
    </row>
    <row r="288" spans="4:4" x14ac:dyDescent="0.25">
      <c r="D288" s="17" t="s">
        <v>66</v>
      </c>
    </row>
    <row r="289" spans="4:4" x14ac:dyDescent="0.25">
      <c r="D289" s="17" t="s">
        <v>66</v>
      </c>
    </row>
    <row r="290" spans="4:4" x14ac:dyDescent="0.25">
      <c r="D290" s="17" t="s">
        <v>66</v>
      </c>
    </row>
    <row r="291" spans="4:4" x14ac:dyDescent="0.25">
      <c r="D291" s="17" t="s">
        <v>66</v>
      </c>
    </row>
    <row r="292" spans="4:4" x14ac:dyDescent="0.25">
      <c r="D292" s="17" t="s">
        <v>66</v>
      </c>
    </row>
    <row r="293" spans="4:4" x14ac:dyDescent="0.25">
      <c r="D293" s="17" t="s">
        <v>66</v>
      </c>
    </row>
    <row r="294" spans="4:4" x14ac:dyDescent="0.25">
      <c r="D294" s="17" t="s">
        <v>66</v>
      </c>
    </row>
    <row r="295" spans="4:4" x14ac:dyDescent="0.25">
      <c r="D295" s="17" t="s">
        <v>66</v>
      </c>
    </row>
    <row r="296" spans="4:4" x14ac:dyDescent="0.25">
      <c r="D296" s="17" t="s">
        <v>66</v>
      </c>
    </row>
    <row r="297" spans="4:4" x14ac:dyDescent="0.25">
      <c r="D297" s="17" t="s">
        <v>66</v>
      </c>
    </row>
    <row r="298" spans="4:4" x14ac:dyDescent="0.25">
      <c r="D298" s="17" t="s">
        <v>66</v>
      </c>
    </row>
    <row r="299" spans="4:4" x14ac:dyDescent="0.25">
      <c r="D299" s="17" t="s">
        <v>66</v>
      </c>
    </row>
    <row r="300" spans="4:4" x14ac:dyDescent="0.25">
      <c r="D300" s="17" t="s">
        <v>66</v>
      </c>
    </row>
    <row r="301" spans="4:4" x14ac:dyDescent="0.25">
      <c r="D301" s="17" t="s">
        <v>66</v>
      </c>
    </row>
    <row r="302" spans="4:4" x14ac:dyDescent="0.25">
      <c r="D302" s="17" t="s">
        <v>66</v>
      </c>
    </row>
    <row r="303" spans="4:4" x14ac:dyDescent="0.25">
      <c r="D303" s="17" t="s">
        <v>66</v>
      </c>
    </row>
    <row r="304" spans="4:4" x14ac:dyDescent="0.25">
      <c r="D304" s="17" t="s">
        <v>66</v>
      </c>
    </row>
    <row r="305" spans="4:4" x14ac:dyDescent="0.25">
      <c r="D305" s="17" t="s">
        <v>66</v>
      </c>
    </row>
    <row r="306" spans="4:4" x14ac:dyDescent="0.25">
      <c r="D306" s="17" t="s">
        <v>66</v>
      </c>
    </row>
    <row r="307" spans="4:4" x14ac:dyDescent="0.25">
      <c r="D307" s="17" t="s">
        <v>66</v>
      </c>
    </row>
    <row r="308" spans="4:4" x14ac:dyDescent="0.25">
      <c r="D308" s="17" t="s">
        <v>66</v>
      </c>
    </row>
    <row r="309" spans="4:4" x14ac:dyDescent="0.25">
      <c r="D309" s="17" t="s">
        <v>66</v>
      </c>
    </row>
    <row r="310" spans="4:4" x14ac:dyDescent="0.25">
      <c r="D310" s="17" t="s">
        <v>66</v>
      </c>
    </row>
    <row r="311" spans="4:4" x14ac:dyDescent="0.25">
      <c r="D311" s="17" t="s">
        <v>66</v>
      </c>
    </row>
    <row r="312" spans="4:4" x14ac:dyDescent="0.25">
      <c r="D312" s="17" t="s">
        <v>66</v>
      </c>
    </row>
    <row r="313" spans="4:4" x14ac:dyDescent="0.25">
      <c r="D313" s="17" t="s">
        <v>66</v>
      </c>
    </row>
    <row r="314" spans="4:4" x14ac:dyDescent="0.25">
      <c r="D314" s="17" t="s">
        <v>66</v>
      </c>
    </row>
    <row r="315" spans="4:4" x14ac:dyDescent="0.25">
      <c r="D315" s="17" t="s">
        <v>66</v>
      </c>
    </row>
    <row r="316" spans="4:4" x14ac:dyDescent="0.25">
      <c r="D316" s="17" t="s">
        <v>66</v>
      </c>
    </row>
    <row r="317" spans="4:4" x14ac:dyDescent="0.25">
      <c r="D317" s="17" t="s">
        <v>66</v>
      </c>
    </row>
    <row r="318" spans="4:4" x14ac:dyDescent="0.25">
      <c r="D318" s="17" t="s">
        <v>66</v>
      </c>
    </row>
    <row r="319" spans="4:4" x14ac:dyDescent="0.25">
      <c r="D319" s="17" t="s">
        <v>66</v>
      </c>
    </row>
    <row r="320" spans="4:4" x14ac:dyDescent="0.25">
      <c r="D320" s="17" t="s">
        <v>66</v>
      </c>
    </row>
    <row r="321" spans="4:4" x14ac:dyDescent="0.25">
      <c r="D321" s="17" t="s">
        <v>66</v>
      </c>
    </row>
    <row r="322" spans="4:4" x14ac:dyDescent="0.25">
      <c r="D322" s="17" t="s">
        <v>66</v>
      </c>
    </row>
    <row r="323" spans="4:4" x14ac:dyDescent="0.25">
      <c r="D323" s="17" t="s">
        <v>66</v>
      </c>
    </row>
    <row r="324" spans="4:4" x14ac:dyDescent="0.25">
      <c r="D324" s="17" t="s">
        <v>66</v>
      </c>
    </row>
    <row r="325" spans="4:4" x14ac:dyDescent="0.25">
      <c r="D325" s="17" t="s">
        <v>66</v>
      </c>
    </row>
    <row r="326" spans="4:4" x14ac:dyDescent="0.25">
      <c r="D326" s="17" t="s">
        <v>66</v>
      </c>
    </row>
    <row r="327" spans="4:4" x14ac:dyDescent="0.25">
      <c r="D327" s="17" t="s">
        <v>66</v>
      </c>
    </row>
    <row r="328" spans="4:4" x14ac:dyDescent="0.25">
      <c r="D328" s="17" t="s">
        <v>66</v>
      </c>
    </row>
    <row r="329" spans="4:4" x14ac:dyDescent="0.25">
      <c r="D329" s="17" t="s">
        <v>66</v>
      </c>
    </row>
    <row r="330" spans="4:4" x14ac:dyDescent="0.25">
      <c r="D330" s="17" t="s">
        <v>66</v>
      </c>
    </row>
    <row r="331" spans="4:4" x14ac:dyDescent="0.25">
      <c r="D331" s="17" t="s">
        <v>66</v>
      </c>
    </row>
    <row r="332" spans="4:4" x14ac:dyDescent="0.25">
      <c r="D332" s="17" t="s">
        <v>66</v>
      </c>
    </row>
    <row r="333" spans="4:4" x14ac:dyDescent="0.25">
      <c r="D333" s="17" t="s">
        <v>66</v>
      </c>
    </row>
    <row r="334" spans="4:4" x14ac:dyDescent="0.25">
      <c r="D334" s="17" t="s">
        <v>66</v>
      </c>
    </row>
    <row r="335" spans="4:4" x14ac:dyDescent="0.25">
      <c r="D335" s="17" t="s">
        <v>66</v>
      </c>
    </row>
    <row r="336" spans="4:4" x14ac:dyDescent="0.25">
      <c r="D336" s="17" t="s">
        <v>66</v>
      </c>
    </row>
    <row r="337" spans="4:4" x14ac:dyDescent="0.25">
      <c r="D337" s="17" t="s">
        <v>66</v>
      </c>
    </row>
    <row r="338" spans="4:4" x14ac:dyDescent="0.25">
      <c r="D338" s="17" t="s">
        <v>66</v>
      </c>
    </row>
    <row r="339" spans="4:4" x14ac:dyDescent="0.25">
      <c r="D339" s="17" t="s">
        <v>66</v>
      </c>
    </row>
    <row r="340" spans="4:4" x14ac:dyDescent="0.25">
      <c r="D340" s="17" t="s">
        <v>66</v>
      </c>
    </row>
    <row r="341" spans="4:4" x14ac:dyDescent="0.25">
      <c r="D341" s="17" t="s">
        <v>66</v>
      </c>
    </row>
    <row r="342" spans="4:4" x14ac:dyDescent="0.25">
      <c r="D342" s="17" t="s">
        <v>66</v>
      </c>
    </row>
    <row r="343" spans="4:4" x14ac:dyDescent="0.25">
      <c r="D343" s="17" t="s">
        <v>66</v>
      </c>
    </row>
    <row r="344" spans="4:4" x14ac:dyDescent="0.25">
      <c r="D344" s="17" t="s">
        <v>66</v>
      </c>
    </row>
    <row r="345" spans="4:4" x14ac:dyDescent="0.25">
      <c r="D345" s="17" t="s">
        <v>66</v>
      </c>
    </row>
    <row r="346" spans="4:4" x14ac:dyDescent="0.25">
      <c r="D346" s="17" t="s">
        <v>66</v>
      </c>
    </row>
    <row r="347" spans="4:4" x14ac:dyDescent="0.25">
      <c r="D347" s="17" t="s">
        <v>66</v>
      </c>
    </row>
    <row r="348" spans="4:4" x14ac:dyDescent="0.25">
      <c r="D348" s="17" t="s">
        <v>66</v>
      </c>
    </row>
    <row r="349" spans="4:4" x14ac:dyDescent="0.25">
      <c r="D349" s="17" t="s">
        <v>66</v>
      </c>
    </row>
    <row r="350" spans="4:4" x14ac:dyDescent="0.25">
      <c r="D350" s="17" t="s">
        <v>66</v>
      </c>
    </row>
    <row r="351" spans="4:4" x14ac:dyDescent="0.25">
      <c r="D351" s="17" t="s">
        <v>66</v>
      </c>
    </row>
    <row r="352" spans="4:4" x14ac:dyDescent="0.25">
      <c r="D352" s="17" t="s">
        <v>66</v>
      </c>
    </row>
    <row r="353" spans="4:4" x14ac:dyDescent="0.25">
      <c r="D353" s="17" t="s">
        <v>66</v>
      </c>
    </row>
    <row r="354" spans="4:4" x14ac:dyDescent="0.25">
      <c r="D354" s="17" t="s">
        <v>66</v>
      </c>
    </row>
    <row r="355" spans="4:4" x14ac:dyDescent="0.25">
      <c r="D355" s="17" t="s">
        <v>66</v>
      </c>
    </row>
    <row r="356" spans="4:4" x14ac:dyDescent="0.25">
      <c r="D356" s="17" t="s">
        <v>66</v>
      </c>
    </row>
    <row r="357" spans="4:4" x14ac:dyDescent="0.25">
      <c r="D357" s="17" t="s">
        <v>66</v>
      </c>
    </row>
    <row r="358" spans="4:4" x14ac:dyDescent="0.25">
      <c r="D358" s="17" t="s">
        <v>66</v>
      </c>
    </row>
    <row r="359" spans="4:4" x14ac:dyDescent="0.25">
      <c r="D359" s="17" t="s">
        <v>66</v>
      </c>
    </row>
    <row r="360" spans="4:4" x14ac:dyDescent="0.25">
      <c r="D360" s="17" t="s">
        <v>66</v>
      </c>
    </row>
    <row r="361" spans="4:4" x14ac:dyDescent="0.25">
      <c r="D361" s="17" t="s">
        <v>66</v>
      </c>
    </row>
    <row r="362" spans="4:4" x14ac:dyDescent="0.25">
      <c r="D362" s="17" t="s">
        <v>66</v>
      </c>
    </row>
    <row r="363" spans="4:4" x14ac:dyDescent="0.25">
      <c r="D363" s="17" t="s">
        <v>66</v>
      </c>
    </row>
    <row r="364" spans="4:4" x14ac:dyDescent="0.25">
      <c r="D364" s="17" t="s">
        <v>66</v>
      </c>
    </row>
    <row r="365" spans="4:4" x14ac:dyDescent="0.25">
      <c r="D365" s="17" t="s">
        <v>66</v>
      </c>
    </row>
    <row r="366" spans="4:4" x14ac:dyDescent="0.25">
      <c r="D366" s="17" t="s">
        <v>66</v>
      </c>
    </row>
    <row r="367" spans="4:4" x14ac:dyDescent="0.25">
      <c r="D367" s="17" t="s">
        <v>66</v>
      </c>
    </row>
    <row r="368" spans="4:4" x14ac:dyDescent="0.25">
      <c r="D368" s="17" t="s">
        <v>66</v>
      </c>
    </row>
    <row r="369" spans="4:4" x14ac:dyDescent="0.25">
      <c r="D369" s="17" t="s">
        <v>66</v>
      </c>
    </row>
    <row r="370" spans="4:4" x14ac:dyDescent="0.25">
      <c r="D370" s="17" t="s">
        <v>66</v>
      </c>
    </row>
    <row r="371" spans="4:4" x14ac:dyDescent="0.25">
      <c r="D371" s="17" t="s">
        <v>66</v>
      </c>
    </row>
    <row r="372" spans="4:4" x14ac:dyDescent="0.25">
      <c r="D372" s="17" t="s">
        <v>66</v>
      </c>
    </row>
    <row r="373" spans="4:4" x14ac:dyDescent="0.25">
      <c r="D373" s="17" t="s">
        <v>66</v>
      </c>
    </row>
    <row r="374" spans="4:4" x14ac:dyDescent="0.25">
      <c r="D374" s="17" t="s">
        <v>66</v>
      </c>
    </row>
    <row r="375" spans="4:4" x14ac:dyDescent="0.25">
      <c r="D375" s="17" t="s">
        <v>66</v>
      </c>
    </row>
    <row r="376" spans="4:4" x14ac:dyDescent="0.25">
      <c r="D376" s="17" t="s">
        <v>66</v>
      </c>
    </row>
    <row r="377" spans="4:4" x14ac:dyDescent="0.25">
      <c r="D377" s="17" t="s">
        <v>66</v>
      </c>
    </row>
    <row r="378" spans="4:4" x14ac:dyDescent="0.25">
      <c r="D378" s="17" t="s">
        <v>66</v>
      </c>
    </row>
    <row r="379" spans="4:4" x14ac:dyDescent="0.25">
      <c r="D379" s="17" t="s">
        <v>66</v>
      </c>
    </row>
    <row r="380" spans="4:4" x14ac:dyDescent="0.25">
      <c r="D380" s="17" t="s">
        <v>66</v>
      </c>
    </row>
    <row r="381" spans="4:4" x14ac:dyDescent="0.25">
      <c r="D381" s="17" t="s">
        <v>66</v>
      </c>
    </row>
    <row r="382" spans="4:4" x14ac:dyDescent="0.25">
      <c r="D382" s="17" t="s">
        <v>66</v>
      </c>
    </row>
    <row r="383" spans="4:4" x14ac:dyDescent="0.25">
      <c r="D383" s="17" t="s">
        <v>66</v>
      </c>
    </row>
    <row r="384" spans="4:4" x14ac:dyDescent="0.25">
      <c r="D384" s="17" t="s">
        <v>66</v>
      </c>
    </row>
    <row r="385" spans="4:4" x14ac:dyDescent="0.25">
      <c r="D385" s="17" t="s">
        <v>66</v>
      </c>
    </row>
    <row r="386" spans="4:4" x14ac:dyDescent="0.25">
      <c r="D386" s="17" t="s">
        <v>66</v>
      </c>
    </row>
    <row r="387" spans="4:4" x14ac:dyDescent="0.25">
      <c r="D387" s="17" t="s">
        <v>66</v>
      </c>
    </row>
    <row r="388" spans="4:4" x14ac:dyDescent="0.25">
      <c r="D388" s="17" t="s">
        <v>66</v>
      </c>
    </row>
    <row r="389" spans="4:4" x14ac:dyDescent="0.25">
      <c r="D389" s="17" t="s">
        <v>66</v>
      </c>
    </row>
    <row r="390" spans="4:4" x14ac:dyDescent="0.25">
      <c r="D390" s="17" t="s">
        <v>66</v>
      </c>
    </row>
    <row r="391" spans="4:4" x14ac:dyDescent="0.25">
      <c r="D391" s="17" t="s">
        <v>66</v>
      </c>
    </row>
    <row r="392" spans="4:4" x14ac:dyDescent="0.25">
      <c r="D392" s="17" t="s">
        <v>66</v>
      </c>
    </row>
    <row r="393" spans="4:4" x14ac:dyDescent="0.25">
      <c r="D393" s="17" t="s">
        <v>66</v>
      </c>
    </row>
    <row r="394" spans="4:4" x14ac:dyDescent="0.25">
      <c r="D394" s="17" t="s">
        <v>66</v>
      </c>
    </row>
    <row r="395" spans="4:4" x14ac:dyDescent="0.25">
      <c r="D395" s="17" t="s">
        <v>66</v>
      </c>
    </row>
    <row r="396" spans="4:4" x14ac:dyDescent="0.25">
      <c r="D396" s="17" t="s">
        <v>66</v>
      </c>
    </row>
    <row r="397" spans="4:4" x14ac:dyDescent="0.25">
      <c r="D397" s="17" t="s">
        <v>66</v>
      </c>
    </row>
    <row r="398" spans="4:4" x14ac:dyDescent="0.25">
      <c r="D398" s="17" t="s">
        <v>66</v>
      </c>
    </row>
    <row r="399" spans="4:4" x14ac:dyDescent="0.25">
      <c r="D399" s="17"/>
    </row>
  </sheetData>
  <sortState xmlns:xlrd2="http://schemas.microsoft.com/office/spreadsheetml/2017/richdata2" ref="D3:D399">
    <sortCondition ref="D3:D399"/>
  </sortState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CSS Results 2025</vt:lpstr>
      <vt:lpstr>FOT CSS Leaderboard 25</vt:lpstr>
      <vt:lpstr>CSS Results 2016_2022</vt:lpstr>
      <vt:lpstr>FOT CSS Leaderboard 22</vt:lpstr>
      <vt:lpstr>Lane Times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Head</dc:creator>
  <cp:lastModifiedBy>Helen Fagan</cp:lastModifiedBy>
  <cp:lastPrinted>2017-01-26T18:15:53Z</cp:lastPrinted>
  <dcterms:created xsi:type="dcterms:W3CDTF">2013-10-23T05:57:25Z</dcterms:created>
  <dcterms:modified xsi:type="dcterms:W3CDTF">2025-01-22T15:49:22Z</dcterms:modified>
</cp:coreProperties>
</file>